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 defaultThemeVersion="124226"/>
  <xr:revisionPtr revIDLastSave="0" documentId="8_{51D90C3E-B294-43BF-A998-343F9F824B30}" xr6:coauthVersionLast="47" xr6:coauthVersionMax="47" xr10:uidLastSave="{00000000-0000-0000-0000-000000000000}"/>
  <bookViews>
    <workbookView xWindow="-120" yWindow="-120" windowWidth="29040" windowHeight="15720" tabRatio="882" firstSheet="9" activeTab="10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DEDUCTIVOS!$A$1:$F$36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NUEVAS'!$A$1:$F$82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81029"/>
</workbook>
</file>

<file path=xl/calcChain.xml><?xml version="1.0" encoding="utf-8"?>
<calcChain xmlns="http://schemas.openxmlformats.org/spreadsheetml/2006/main">
  <c r="F8" i="145" l="1"/>
  <c r="F36" i="145" l="1"/>
  <c r="F35" i="145"/>
  <c r="F33" i="145"/>
  <c r="F30" i="145"/>
  <c r="F29" i="145"/>
  <c r="F28" i="145"/>
  <c r="F26" i="145"/>
  <c r="F25" i="145"/>
  <c r="F24" i="145"/>
  <c r="F22" i="145"/>
  <c r="F21" i="145"/>
  <c r="F19" i="145"/>
  <c r="F18" i="145"/>
  <c r="F15" i="145"/>
  <c r="F12" i="145"/>
  <c r="F11" i="145"/>
  <c r="F56" i="144"/>
  <c r="F55" i="144"/>
  <c r="F53" i="144"/>
  <c r="F52" i="144"/>
  <c r="F51" i="144"/>
  <c r="F50" i="144"/>
  <c r="F49" i="144"/>
  <c r="F48" i="144"/>
  <c r="F47" i="144"/>
  <c r="F46" i="144"/>
  <c r="F45" i="144"/>
  <c r="F43" i="144"/>
  <c r="F42" i="144"/>
  <c r="F41" i="144"/>
  <c r="F40" i="144"/>
  <c r="F39" i="144"/>
  <c r="F38" i="144"/>
  <c r="F36" i="144"/>
  <c r="F35" i="144"/>
  <c r="F34" i="144"/>
  <c r="F33" i="144"/>
  <c r="F31" i="144"/>
  <c r="F30" i="144"/>
  <c r="F28" i="144"/>
  <c r="F26" i="144"/>
  <c r="F25" i="144"/>
  <c r="F23" i="144"/>
  <c r="F22" i="144"/>
  <c r="F21" i="144"/>
  <c r="F20" i="144"/>
  <c r="F19" i="144"/>
  <c r="F18" i="144"/>
  <c r="F17" i="144"/>
  <c r="F16" i="144"/>
  <c r="F15" i="144"/>
  <c r="F13" i="144"/>
  <c r="F10" i="144"/>
  <c r="F8" i="144" s="1"/>
  <c r="F48" i="133" l="1"/>
  <c r="F27" i="133" l="1"/>
  <c r="F82" i="133"/>
  <c r="F81" i="133"/>
  <c r="F80" i="133"/>
  <c r="F17" i="133" l="1"/>
  <c r="F16" i="133"/>
  <c r="F42" i="133"/>
  <c r="F41" i="133"/>
  <c r="F74" i="133"/>
  <c r="F73" i="133"/>
  <c r="F76" i="133"/>
  <c r="F75" i="133"/>
  <c r="F77" i="133"/>
  <c r="F10" i="133"/>
  <c r="F13" i="133"/>
  <c r="F14" i="133"/>
  <c r="F18" i="133"/>
  <c r="F21" i="133"/>
  <c r="F24" i="133"/>
  <c r="F25" i="133"/>
  <c r="F26" i="133"/>
  <c r="F28" i="133"/>
  <c r="F29" i="133"/>
  <c r="F30" i="133"/>
  <c r="F31" i="133"/>
  <c r="F32" i="133"/>
  <c r="F33" i="133"/>
  <c r="F34" i="133"/>
  <c r="F35" i="133"/>
  <c r="F36" i="133"/>
  <c r="F37" i="133"/>
  <c r="F38" i="133"/>
  <c r="F39" i="133"/>
  <c r="F40" i="133"/>
  <c r="F43" i="133"/>
  <c r="F44" i="133"/>
  <c r="F45" i="133"/>
  <c r="F46" i="133"/>
  <c r="F47" i="133"/>
  <c r="F49" i="133"/>
  <c r="F50" i="133"/>
  <c r="F51" i="133"/>
  <c r="F52" i="133"/>
  <c r="F53" i="133"/>
  <c r="F54" i="133"/>
  <c r="F55" i="133"/>
  <c r="F56" i="133"/>
  <c r="F57" i="133"/>
  <c r="F58" i="133"/>
  <c r="F59" i="133"/>
  <c r="F60" i="133"/>
  <c r="F61" i="133"/>
  <c r="F62" i="133"/>
  <c r="F64" i="133"/>
  <c r="F65" i="133"/>
  <c r="F66" i="133"/>
  <c r="F67" i="133"/>
  <c r="F68" i="133"/>
  <c r="F69" i="133"/>
  <c r="F70" i="133"/>
  <c r="F71" i="133"/>
  <c r="F72" i="133"/>
  <c r="F78" i="133"/>
  <c r="F79" i="133"/>
  <c r="F8" i="133" l="1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4" i="127"/>
  <c r="R54" i="127" s="1"/>
  <c r="Q50" i="127"/>
  <c r="R50" i="127" s="1"/>
  <c r="N46" i="127"/>
  <c r="O56" i="127" l="1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<sst xmlns="http://schemas.openxmlformats.org/spreadsheetml/2006/main" count="3921" uniqueCount="1349">
  <si>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</si>
  <si>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</si>
  <si>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</si>
  <si>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</si>
  <si>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</si>
  <si>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</si>
  <si>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</si>
  <si>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</si>
  <si>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</si>
  <si>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</si>
  <si>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</si>
  <si>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</si>
  <si>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</si>
  <si>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</si>
  <si>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</si>
  <si>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</si>
  <si>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</si>
  <si>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</si>
  <si>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</si>
  <si>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</si>
  <si>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</si>
  <si>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</si>
  <si>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</si>
  <si>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</si>
  <si>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</si>
  <si>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</si>
  <si>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</si>
  <si>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</si>
  <si>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</si>
  <si>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</si>
  <si>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</si>
  <si>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</si>
  <si>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</si>
  <si>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</si>
  <si>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</si>
  <si>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</si>
  <si>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</si>
  <si>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</si>
  <si>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</si>
  <si>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</si>
  <si>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</si>
  <si>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</si>
  <si>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</si>
  <si>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</si>
  <si>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</si>
  <si>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</si>
  <si>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</si>
  <si>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</si>
  <si>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</si>
  <si>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</si>
  <si>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</si>
  <si>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</si>
  <si>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</si>
  <si>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</si>
  <si>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</si>
  <si>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</si>
  <si>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</si>
  <si>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</si>
  <si>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</si>
  <si>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</si>
  <si>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</si>
  <si>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</si>
  <si>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</si>
  <si>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</si>
  <si>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</si>
  <si>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</si>
  <si>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</si>
  <si>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</si>
  <si>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</si>
  <si>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</si>
  <si>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</si>
  <si>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</si>
  <si>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</si>
  <si>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</si>
  <si>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</si>
  <si>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</si>
  <si>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</si>
  <si>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</si>
  <si>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</si>
  <si>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</si>
  <si>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</si>
  <si>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</si>
  <si>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</si>
  <si>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</si>
  <si>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</si>
  <si>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</si>
  <si>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</si>
  <si>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</si>
  <si>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</si>
  <si>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</si>
  <si>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</si>
  <si>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</si>
  <si>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</si>
  <si>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</si>
  <si>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</si>
  <si>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</si>
  <si>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</si>
  <si>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</si>
  <si>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</si>
  <si>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</si>
  <si>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</si>
  <si>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</si>
  <si>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</si>
  <si>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</si>
  <si>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</si>
  <si>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</si>
  <si>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</si>
  <si>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</si>
  <si>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</si>
  <si>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</si>
  <si>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</si>
  <si>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</si>
  <si>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</si>
  <si>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</si>
  <si>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</si>
  <si>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</si>
  <si>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</si>
  <si>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</si>
  <si>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</si>
  <si>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</si>
  <si>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</si>
  <si>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</si>
  <si>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</si>
  <si>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</si>
  <si>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</si>
  <si>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</si>
  <si>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</si>
  <si>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</si>
  <si>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</si>
  <si>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</si>
  <si>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</si>
  <si>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</si>
  <si>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</si>
  <si>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</si>
  <si>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</si>
  <si>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</si>
  <si>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</si>
  <si>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</si>
  <si>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</si>
  <si>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</si>
  <si>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</si>
  <si>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</si>
  <si>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</si>
  <si>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</si>
  <si>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</si>
  <si>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</si>
  <si>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</si>
  <si>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</si>
  <si>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</si>
  <si>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</si>
  <si>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</si>
  <si>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</si>
  <si>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</si>
  <si>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</si>
  <si>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</si>
  <si>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</si>
  <si>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</si>
  <si>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</si>
  <si>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</si>
  <si>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</si>
  <si>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</si>
  <si>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</si>
  <si>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</si>
  <si>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</si>
  <si>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</si>
  <si>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</si>
  <si>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</si>
  <si>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</si>
  <si>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</si>
  <si>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</si>
  <si>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</si>
  <si>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</si>
  <si>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</si>
  <si>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</si>
  <si>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</si>
  <si>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</si>
  <si>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</si>
  <si>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</si>
  <si>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</si>
  <si>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</si>
  <si>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</si>
  <si>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</si>
  <si>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</si>
  <si>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</si>
  <si>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</si>
  <si>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</si>
  <si>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</si>
  <si>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</si>
  <si>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</si>
  <si>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</si>
  <si>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</si>
  <si>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</si>
  <si>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</si>
  <si>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</si>
  <si>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</si>
  <si>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</si>
  <si>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</si>
  <si>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</si>
  <si>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</si>
  <si>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</si>
  <si>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</si>
  <si>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</si>
  <si>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</si>
  <si>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</si>
  <si>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</si>
  <si>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</si>
  <si>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</si>
  <si>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</si>
  <si>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</si>
  <si>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</si>
  <si>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</si>
  <si>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</si>
  <si>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</si>
  <si>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</si>
  <si>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</si>
  <si>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</si>
  <si>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</si>
  <si>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</si>
  <si>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</si>
  <si>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</si>
  <si>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</si>
  <si>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</si>
  <si>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</si>
  <si>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</si>
  <si>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</si>
  <si>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</si>
  <si>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</si>
  <si>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</si>
  <si>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</si>
  <si>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</si>
  <si>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</si>
  <si>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</si>
  <si>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</si>
  <si>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</si>
  <si>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</si>
  <si>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</si>
  <si>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</si>
  <si>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</si>
  <si>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</si>
  <si>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</si>
  <si>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</si>
  <si>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</si>
  <si>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</si>
  <si>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</si>
  <si>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</si>
  <si>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</si>
  <si>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</si>
  <si>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</si>
  <si>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</si>
  <si>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</si>
  <si>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</si>
  <si>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</si>
  <si>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</si>
  <si>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</si>
  <si>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</si>
  <si>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</si>
  <si>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</si>
  <si>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</si>
  <si>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</si>
  <si>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</si>
  <si>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</si>
  <si>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</si>
  <si>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</si>
  <si>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</si>
  <si>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</si>
  <si>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</si>
  <si>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</si>
  <si>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</si>
  <si>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</si>
  <si>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</si>
  <si>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</si>
  <si>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</si>
  <si>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</si>
  <si>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</si>
  <si>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</si>
  <si>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</si>
  <si>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</si>
  <si>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</si>
  <si>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</si>
  <si>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</si>
  <si>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</si>
  <si>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</si>
  <si>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</si>
  <si>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</si>
  <si>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</si>
  <si>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</si>
  <si>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</si>
  <si>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</si>
  <si>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</si>
  <si>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</si>
  <si>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</si>
  <si>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</si>
  <si>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</si>
  <si>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</si>
  <si>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</si>
  <si>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</si>
  <si>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</si>
  <si>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</si>
  <si>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</si>
  <si>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</si>
  <si>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</si>
  <si>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</si>
  <si>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</si>
  <si>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</si>
  <si>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</si>
  <si>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</si>
  <si>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</si>
  <si>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</si>
  <si>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</si>
  <si>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</si>
  <si>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</si>
  <si>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</si>
  <si>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</si>
  <si>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</si>
  <si>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</si>
  <si>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</si>
  <si>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</si>
  <si>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</si>
  <si>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</si>
  <si>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</si>
  <si>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</si>
  <si>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</si>
  <si>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</si>
  <si>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</si>
  <si>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</si>
  <si>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</si>
  <si>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</si>
  <si>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</si>
  <si>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</si>
  <si>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</si>
  <si>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</si>
  <si>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</si>
  <si>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</si>
  <si>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</si>
  <si>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</si>
  <si>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</si>
  <si>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</si>
  <si>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</si>
  <si>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</si>
  <si>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</si>
  <si>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</si>
  <si>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</si>
  <si>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</si>
  <si>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</si>
  <si>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</si>
  <si>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</si>
  <si>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</si>
  <si>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</si>
  <si>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</si>
  <si>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</si>
  <si>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</si>
  <si>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</si>
  <si>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</si>
  <si>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</si>
  <si>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</si>
  <si>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</si>
  <si>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</si>
  <si>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</si>
  <si>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</si>
  <si>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</si>
  <si>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</si>
  <si>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</si>
  <si>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</si>
  <si>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</si>
  <si>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</si>
  <si>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</si>
  <si>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</si>
  <si>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</si>
  <si>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</si>
  <si>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</si>
  <si>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</si>
  <si>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</si>
  <si>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</si>
  <si>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</si>
  <si>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</si>
  <si>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</si>
  <si>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</si>
  <si>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</si>
  <si>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</si>
  <si>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</si>
  <si>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</si>
  <si>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</si>
  <si>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</si>
  <si>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</si>
  <si>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</si>
  <si>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</si>
  <si>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</si>
  <si>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</si>
  <si>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</si>
  <si>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</si>
  <si>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</si>
  <si>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</si>
  <si>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</si>
  <si>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</si>
  <si>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</si>
  <si>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</si>
  <si>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</si>
  <si>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</si>
  <si>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</si>
  <si>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</si>
  <si>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</si>
  <si>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</si>
  <si>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</si>
  <si>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</si>
  <si>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</si>
  <si>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</si>
  <si>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</si>
  <si>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</si>
  <si>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</si>
  <si>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</si>
  <si>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</si>
  <si>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</si>
  <si>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</si>
  <si>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</si>
  <si>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</si>
  <si>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</si>
  <si>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</si>
  <si>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</si>
  <si>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</si>
  <si>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</si>
  <si>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</si>
  <si>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</si>
  <si>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</si>
  <si>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</si>
  <si>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</si>
  <si>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</si>
  <si>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</si>
  <si>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</si>
  <si>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</si>
  <si>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</si>
  <si>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</si>
  <si>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</si>
  <si>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</si>
  <si>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</si>
  <si>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</si>
  <si>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</si>
  <si>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</si>
  <si>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</si>
  <si>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</si>
  <si>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</si>
  <si>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</si>
  <si>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</si>
  <si>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</si>
  <si>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</si>
  <si>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</si>
  <si>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</si>
  <si>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</si>
  <si>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</si>
  <si>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</si>
  <si>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</si>
  <si>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</si>
  <si>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</si>
  <si>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</si>
  <si>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</si>
  <si>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</si>
  <si>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</si>
  <si>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</si>
  <si>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</si>
  <si>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</si>
  <si>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</si>
  <si>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</si>
  <si>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</si>
  <si>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</si>
  <si>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</si>
  <si>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</si>
  <si>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</si>
  <si>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</si>
  <si>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</si>
  <si>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</si>
  <si>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</si>
  <si>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</si>
  <si>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</si>
  <si>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</si>
  <si>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</si>
  <si>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</si>
  <si>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</si>
  <si>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</si>
  <si>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</si>
  <si>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</si>
  <si>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</si>
  <si>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</si>
  <si>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</si>
  <si>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</si>
  <si>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</si>
  <si>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</si>
  <si>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</si>
  <si>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</si>
  <si>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</si>
  <si>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</si>
  <si>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</si>
  <si>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</si>
  <si>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</si>
  <si>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</si>
  <si>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</si>
  <si>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</si>
  <si>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</si>
  <si>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</si>
  <si>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</si>
  <si>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</si>
  <si>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</si>
  <si>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</si>
  <si>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</si>
  <si>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</si>
  <si>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</si>
  <si>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</si>
  <si>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</si>
  <si>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</si>
  <si>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</si>
  <si>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</si>
  <si>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</si>
  <si>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</si>
  <si>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</si>
  <si>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</si>
  <si>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</si>
  <si>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</si>
  <si>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</si>
  <si>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</si>
  <si>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</si>
  <si>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</si>
  <si>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</si>
  <si>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</si>
  <si>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</si>
  <si>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</si>
  <si>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</si>
  <si>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</si>
  <si>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</si>
  <si>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</si>
  <si>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</si>
  <si>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</si>
  <si>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</si>
  <si>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</si>
  <si>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</si>
  <si>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</si>
  <si>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</si>
  <si>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</si>
  <si>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</si>
  <si>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</si>
  <si>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</si>
  <si>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</si>
  <si>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</si>
  <si>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</si>
  <si>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</si>
  <si>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</si>
  <si>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</si>
  <si>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</si>
  <si>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</si>
  <si>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</si>
  <si>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</si>
  <si>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</si>
  <si>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</si>
  <si>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</si>
  <si>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</si>
  <si>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</si>
  <si>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</si>
  <si>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</si>
  <si>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</si>
  <si>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</si>
  <si>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</si>
  <si>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</si>
  <si>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</si>
  <si>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</si>
  <si>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</si>
  <si>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</si>
  <si>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</si>
  <si>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</si>
  <si>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</si>
  <si>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</si>
  <si>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</si>
  <si>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</si>
  <si>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</si>
  <si>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</si>
  <si>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</si>
  <si>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</si>
  <si>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</si>
  <si>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</si>
  <si>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</si>
  <si>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</si>
  <si>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</si>
  <si>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</si>
  <si>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</si>
  <si>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</si>
  <si>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</si>
  <si>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</si>
  <si>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</si>
  <si>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</si>
  <si>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</si>
  <si>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</si>
  <si>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</si>
  <si>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</si>
  <si>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</si>
  <si>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</si>
  <si>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</si>
  <si>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</si>
  <si>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</si>
  <si>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</si>
  <si>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</si>
  <si>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</si>
  <si>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</si>
  <si>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</si>
  <si>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</si>
  <si>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</si>
  <si>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</si>
  <si>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</si>
  <si>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</si>
  <si>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</si>
  <si>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</si>
  <si>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</si>
  <si>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</si>
  <si>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</si>
  <si>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</si>
  <si>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</si>
  <si>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</si>
  <si>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</si>
  <si>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</si>
  <si>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</si>
  <si>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</si>
  <si>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</si>
  <si>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</si>
  <si>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</si>
  <si>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</si>
  <si>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</si>
  <si>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</si>
  <si>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</si>
  <si>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</si>
  <si>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</si>
  <si>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</si>
  <si>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</si>
  <si>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</si>
  <si>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</si>
  <si>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</si>
  <si>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</si>
  <si>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</si>
  <si>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</si>
  <si>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</si>
  <si>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</si>
  <si>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</si>
  <si>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</si>
  <si>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</si>
  <si>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</si>
  <si>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</si>
  <si>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</si>
  <si>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</si>
  <si>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</si>
  <si>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</si>
  <si>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</si>
  <si>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</si>
  <si>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</si>
  <si>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</si>
  <si>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</si>
  <si>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</si>
  <si>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</si>
  <si>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</si>
  <si>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</si>
  <si>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</si>
  <si>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</si>
  <si>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</si>
  <si>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</si>
  <si>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</si>
  <si>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</si>
  <si>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</si>
  <si>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</si>
  <si>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</si>
  <si>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</si>
  <si>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</si>
  <si>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</si>
  <si>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</si>
  <si>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</si>
  <si>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</si>
  <si>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</si>
  <si>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</si>
  <si>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</si>
  <si>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</si>
  <si>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</si>
  <si>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</si>
  <si>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</si>
  <si>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</si>
  <si>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</si>
  <si>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</si>
  <si>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</si>
  <si>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</si>
  <si>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</si>
  <si>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</si>
  <si>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</si>
  <si>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</si>
  <si>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</si>
  <si>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</si>
  <si>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</si>
  <si>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</si>
  <si>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</si>
  <si>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</si>
  <si>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</si>
  <si>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</si>
  <si>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</si>
  <si>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</si>
  <si>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</si>
  <si>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</si>
  <si>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</si>
  <si>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</si>
  <si>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</si>
  <si>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</si>
  <si>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</si>
  <si>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</si>
  <si>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</si>
  <si>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</si>
  <si>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</si>
  <si>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</si>
  <si>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</si>
  <si>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</si>
  <si>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</si>
  <si>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</si>
  <si>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</si>
  <si>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</si>
  <si>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</si>
  <si>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</si>
  <si>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</si>
  <si>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</si>
  <si>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</si>
  <si>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</si>
  <si>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</si>
  <si>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</si>
  <si>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</si>
  <si>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</si>
  <si>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</si>
  <si>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</si>
  <si>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</si>
  <si>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</si>
  <si>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</si>
  <si>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</si>
  <si>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</si>
  <si>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</si>
  <si>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</si>
  <si>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</si>
  <si>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</si>
  <si>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</si>
  <si>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</si>
  <si>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</si>
  <si>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</si>
  <si>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</si>
  <si>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</si>
  <si>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</si>
  <si>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</si>
  <si>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</si>
  <si>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</si>
  <si>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</si>
  <si>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</si>
  <si>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</si>
  <si>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</si>
  <si>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</si>
  <si>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</si>
  <si>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</si>
  <si>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</si>
  <si>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</si>
  <si>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</si>
  <si>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</si>
  <si>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</si>
  <si>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</si>
  <si>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</si>
  <si>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</si>
  <si>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</si>
  <si>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</si>
  <si>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</si>
  <si>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</si>
  <si>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</si>
  <si>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</si>
  <si>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</si>
  <si>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</si>
  <si>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</si>
  <si>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</si>
  <si>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</si>
  <si>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</si>
  <si>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</si>
  <si>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</si>
  <si>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</si>
  <si>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</si>
  <si>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</si>
  <si>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</si>
  <si>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</si>
  <si>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</si>
  <si>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</si>
  <si>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</si>
  <si>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</si>
  <si>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</si>
  <si>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</si>
  <si>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</si>
  <si>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</si>
  <si>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</si>
  <si>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</si>
  <si>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</si>
  <si>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</si>
  <si>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</si>
  <si>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</si>
  <si>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</si>
  <si>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</si>
  <si>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</si>
  <si>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</si>
  <si>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</si>
  <si>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</si>
  <si>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</si>
  <si>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</si>
  <si>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</si>
  <si>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</si>
  <si>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</si>
  <si>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</si>
  <si>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</si>
  <si>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</si>
  <si>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</si>
  <si>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</si>
  <si>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</si>
  <si>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</si>
  <si>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</si>
  <si>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</si>
  <si>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</si>
  <si>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</si>
  <si>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</si>
  <si>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</si>
  <si>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</si>
  <si>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</si>
  <si>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</si>
  <si>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</si>
  <si>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</si>
  <si>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</si>
  <si>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</si>
  <si>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</si>
  <si>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</si>
  <si>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</si>
  <si>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</si>
  <si>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</si>
  <si>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</si>
  <si>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</si>
  <si>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</si>
  <si>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</si>
  <si>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</si>
  <si>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</si>
  <si>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</si>
  <si>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</si>
  <si>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</si>
  <si>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</si>
  <si>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</si>
  <si>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</si>
  <si>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</si>
  <si>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</si>
  <si>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</si>
  <si>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</si>
  <si>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</si>
  <si>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</si>
  <si>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</si>
  <si>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</si>
  <si>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</si>
  <si>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</si>
  <si>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</si>
  <si>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</si>
  <si>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</si>
  <si>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</si>
  <si>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</si>
  <si>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</si>
  <si>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</si>
  <si>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</si>
  <si>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</si>
  <si>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</si>
  <si>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</si>
  <si>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</si>
  <si>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</si>
  <si>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</si>
  <si>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</si>
  <si>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</si>
  <si>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</si>
  <si>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</si>
  <si>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</si>
  <si>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</si>
  <si>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</si>
  <si>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</si>
  <si>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</si>
  <si>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</si>
  <si>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</si>
  <si>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</si>
  <si>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</si>
  <si>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</si>
  <si>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</si>
  <si>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</si>
  <si>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</si>
  <si>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</si>
  <si>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</si>
  <si>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</si>
  <si>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</si>
  <si>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</si>
  <si>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</si>
  <si>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</si>
  <si>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</si>
  <si>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</si>
  <si>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</si>
  <si>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</si>
  <si>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</si>
  <si>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</si>
  <si>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</si>
  <si>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</si>
  <si>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</si>
  <si>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</si>
  <si>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</si>
  <si>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</si>
  <si>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</si>
  <si>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</si>
  <si>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</si>
  <si>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</si>
  <si>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</si>
  <si>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</si>
  <si>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</si>
  <si>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</si>
  <si>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</si>
  <si>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</si>
  <si>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</si>
  <si>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</si>
  <si>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</si>
  <si>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</si>
  <si>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</si>
  <si>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</si>
  <si>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</si>
  <si>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</si>
  <si>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</si>
  <si>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</si>
  <si>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</si>
  <si>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</si>
  <si>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</si>
  <si>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</si>
  <si>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</si>
  <si>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</si>
  <si>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</si>
  <si>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</si>
  <si>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</si>
  <si>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</si>
  <si>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</si>
  <si>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</si>
  <si>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</si>
  <si>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</si>
  <si>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</si>
  <si>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</si>
  <si>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</si>
  <si>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</si>
  <si>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</si>
  <si>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</si>
  <si>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</si>
  <si>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</si>
  <si>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</si>
  <si>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</si>
  <si>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</si>
  <si>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</si>
  <si>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</si>
  <si>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</si>
  <si>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</si>
  <si>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</si>
  <si>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</si>
  <si>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</si>
  <si>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</si>
  <si>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>pto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</si>
  <si>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</si>
  <si>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</si>
  <si>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</si>
  <si>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</si>
  <si>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</si>
  <si>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</si>
  <si>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</si>
  <si>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</si>
  <si>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</si>
  <si>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</si>
  <si>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</si>
  <si>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</si>
  <si>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</si>
  <si>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</si>
  <si>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</si>
  <si>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</si>
  <si>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</si>
  <si>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</si>
  <si>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</si>
  <si>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</si>
  <si>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</si>
  <si>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</si>
  <si>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</si>
  <si>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</si>
  <si>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</si>
  <si>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</si>
  <si>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</si>
  <si>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</si>
  <si>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</si>
  <si>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</si>
  <si>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</si>
  <si>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</si>
  <si>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</si>
  <si>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</si>
  <si>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</si>
  <si>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</si>
  <si>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</si>
  <si>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</si>
  <si>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</si>
  <si>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</si>
  <si>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</si>
  <si>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</si>
  <si>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</si>
  <si>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</si>
  <si>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</si>
  <si>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</si>
  <si>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</si>
  <si>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SOLUCIONES DE TECNOLOGÍA DE INFORMACIÓN Y COMUNICACIONES (TIC)</t>
  </si>
  <si>
    <t>CANALETAS, CONDUCTOS Y/O TUBERIAS</t>
  </si>
  <si>
    <t>TUBO PVC-SAP 50 mm Ø (2") P/INST. ELECTRICAS</t>
  </si>
  <si>
    <t>SISTEMA DE CABLEADO ESTRUCTURADO Y CENTRO DE DATOS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</si>
  <si>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</si>
  <si>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</si>
  <si>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</si>
  <si>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</si>
  <si>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</si>
  <si>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</si>
  <si>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</si>
  <si>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</si>
  <si>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</si>
  <si>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</si>
  <si>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</si>
  <si>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</si>
  <si>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</si>
  <si>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</si>
  <si>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</si>
  <si>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</si>
  <si>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</si>
  <si>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</si>
  <si>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</si>
  <si>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</si>
  <si>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</si>
  <si>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</si>
  <si>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</si>
  <si>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</si>
  <si>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</si>
  <si>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</si>
  <si>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</si>
  <si>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</si>
  <si>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</si>
  <si>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</si>
  <si>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</si>
  <si>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</si>
  <si>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</si>
  <si>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</si>
  <si>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</si>
  <si>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</si>
  <si>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</si>
  <si>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</si>
  <si>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</si>
  <si>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</si>
  <si>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</si>
  <si>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</si>
  <si>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</si>
  <si>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</si>
  <si>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</si>
  <si>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</si>
  <si>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</si>
  <si>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</si>
  <si>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</si>
  <si>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</si>
  <si>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</si>
  <si>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</si>
  <si>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</si>
  <si>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</si>
  <si>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</si>
  <si>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</si>
  <si>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</si>
  <si>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</si>
  <si>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</si>
  <si>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</si>
  <si>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</si>
  <si>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</si>
  <si>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</si>
  <si>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</si>
  <si>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</si>
  <si>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</si>
  <si>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</si>
  <si>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</si>
  <si>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</si>
  <si>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</si>
  <si>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SOLUCIONES DE TECNOLOGÍA DE INFORMACIÓN Y COMUNICACIÓN (TIC)</t>
  </si>
  <si>
    <t xml:space="preserve">   SISTEMA DE TELEFONIA</t>
  </si>
  <si>
    <t xml:space="preserve">      PATCH CORD CAT 6A LSZH, 7 PIES</t>
  </si>
  <si>
    <t xml:space="preserve">   SISTEMA DE SONIDO AMBIENTAL Y PERIFONEO</t>
  </si>
  <si>
    <t xml:space="preserve">      CABLES EN TUBERIAS</t>
  </si>
  <si>
    <t xml:space="preserve">         CABLE DE AUDIO STEREO 2X16 AWG</t>
  </si>
  <si>
    <t xml:space="preserve">      CANALETAS, CONDUCTOS Y/O TUBERIAS</t>
  </si>
  <si>
    <t xml:space="preserve">         ADAPTADOR DE AUDIO ESTÉREO EN RED IP</t>
  </si>
  <si>
    <t xml:space="preserve">   SISTEMA DE CONTROL ACCESOS Y SEGURIDAD</t>
  </si>
  <si>
    <t xml:space="preserve">   SISTEMA DETECCIÓN Y ALARMA DE INCENDIOS</t>
  </si>
  <si>
    <t xml:space="preserve">         CABLE FPLR 2X16, LSZH</t>
  </si>
  <si>
    <t xml:space="preserve">         CABLE FPLR 2X14, LSZH</t>
  </si>
  <si>
    <t xml:space="preserve">   SISTEMA DE PROCESAMIENTO Y ALMACENAMIENTO CENTRALIZADO</t>
  </si>
  <si>
    <t xml:space="preserve">      SERVIDOR HIPERCONVERGENTE</t>
  </si>
  <si>
    <t xml:space="preserve">      SERVICIO INSTALACIÓN, CONFIGURACION, PUESTA EN MARCHA Y CAPACITACIÓN DEL SERVIDOR DE APLICACIONES</t>
  </si>
  <si>
    <t xml:space="preserve">   SISTEMA DE CONECTIVIDAD Y SEGURIDAD INFORMÁTICA</t>
  </si>
  <si>
    <t xml:space="preserve">      SWITCH CORE 24 PUERTOS DE FIBRA 10GBPS</t>
  </si>
  <si>
    <t xml:space="preserve">      PUNTO DE ACCESO INALAMBRICO (AP)</t>
  </si>
  <si>
    <t xml:space="preserve">      SWITCH BORDE 24 PUERTOS POE+</t>
  </si>
  <si>
    <t xml:space="preserve">      SWITCH BORDE 48 PUERTOS</t>
  </si>
  <si>
    <t xml:space="preserve">   ACABADOS DE LOS SERVICIOS DE TELECOMUNICACIONES</t>
  </si>
  <si>
    <t xml:space="preserve">      TUBO PVC-SAP 50 mm Ø (2")</t>
  </si>
  <si>
    <t xml:space="preserve">   LICENCIAS DE SOFTWARE</t>
  </si>
  <si>
    <t xml:space="preserve">      SOFTWARE DE MONITOREO DE RED</t>
  </si>
  <si>
    <t xml:space="preserve">      SOFTWARE DE VIRTUALIZACION</t>
  </si>
  <si>
    <t xml:space="preserve">      SOFTWARE DE ADMINISTRACIÓN DE VIRTUALIZACIÓN</t>
  </si>
  <si>
    <t xml:space="preserve">   SISTEMA DE CABLEADO ESTRUCTURADO Y CENTRO DE DATOS</t>
  </si>
  <si>
    <t xml:space="preserve">      RACK/GABINETE DE TELECOMUNICACIONES</t>
  </si>
  <si>
    <t xml:space="preserve">         GABINETE PRINCIPAL DE COMUNICACIONES (DATA CENTER)</t>
  </si>
  <si>
    <t xml:space="preserve">         GABINETE DE COMUNICACIONES</t>
  </si>
  <si>
    <t xml:space="preserve">      PATCH PANEL</t>
  </si>
  <si>
    <t xml:space="preserve">         PATCH CORD CAT 6A LSZH, 14 PIES</t>
  </si>
  <si>
    <t xml:space="preserve">         ETIQUETA IDENTIFICADORA PARA PUNTO DE RED</t>
  </si>
  <si>
    <t xml:space="preserve">         FACEPLATE ICONEABLE DE DOS SALIDAS</t>
  </si>
  <si>
    <t xml:space="preserve">         PATCH CORD CAT 6A LSZH, 7 PIES</t>
  </si>
  <si>
    <t xml:space="preserve">   SISTEMA DE VIDEO VIGILANCIA</t>
  </si>
  <si>
    <t xml:space="preserve">      CAMARA IP TIPO TORRETA PARA INTERIORES_x000D_
</t>
  </si>
  <si>
    <t xml:space="preserve">      CAMARA PTZ IP DOMO PARA EXTERIORES
</t>
  </si>
  <si>
    <t xml:space="preserve">      GRABADOR NVR 64CH 
</t>
  </si>
  <si>
    <t>05.01</t>
  </si>
  <si>
    <t>05.01.01</t>
  </si>
  <si>
    <t>05.02</t>
  </si>
  <si>
    <t>05.02.01</t>
  </si>
  <si>
    <t>05.02.01.01</t>
  </si>
  <si>
    <t>05.02.01.02</t>
  </si>
  <si>
    <t>05.02.02</t>
  </si>
  <si>
    <t>05.02.02.01</t>
  </si>
  <si>
    <t>05.03</t>
  </si>
  <si>
    <t>05.03.01</t>
  </si>
  <si>
    <t>05.03.01.01</t>
  </si>
  <si>
    <t>05.04</t>
  </si>
  <si>
    <t>05.04.01</t>
  </si>
  <si>
    <t>05.04.01.02</t>
  </si>
  <si>
    <t>05.05</t>
  </si>
  <si>
    <t>05.05.01</t>
  </si>
  <si>
    <t>05.05.02</t>
  </si>
  <si>
    <t>05.06</t>
  </si>
  <si>
    <t>05.06.01</t>
  </si>
  <si>
    <t>05.06.02</t>
  </si>
  <si>
    <t>05.06.03</t>
  </si>
  <si>
    <t>05.06.04</t>
  </si>
  <si>
    <t>05.07</t>
  </si>
  <si>
    <t>05.07.01</t>
  </si>
  <si>
    <t>05.08</t>
  </si>
  <si>
    <t>05.08.01</t>
  </si>
  <si>
    <t>05.08.02</t>
  </si>
  <si>
    <t>05.08.03</t>
  </si>
  <si>
    <t>05.09</t>
  </si>
  <si>
    <t>05.09.01</t>
  </si>
  <si>
    <t>05.09.01.01</t>
  </si>
  <si>
    <t>05.09.02</t>
  </si>
  <si>
    <t>05.09.02.01</t>
  </si>
  <si>
    <t>05.09.02.02</t>
  </si>
  <si>
    <t>05.10</t>
  </si>
  <si>
    <t>05.10.01</t>
  </si>
  <si>
    <t>05.10.02</t>
  </si>
  <si>
    <t>05.10.03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</si>
  <si>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</si>
  <si>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</si>
  <si>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</si>
  <si>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</si>
  <si>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</si>
  <si>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</si>
  <si>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</si>
  <si>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</si>
  <si>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</si>
  <si>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</si>
  <si>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</si>
  <si>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</si>
  <si>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</si>
  <si>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</si>
  <si>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</si>
  <si>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</si>
  <si>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</si>
  <si>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</si>
  <si>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</si>
  <si>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</si>
  <si>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</si>
  <si>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</si>
  <si>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</si>
  <si>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</si>
  <si>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</si>
  <si>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</si>
  <si>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</si>
  <si>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</si>
  <si>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</si>
  <si>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</si>
  <si>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>05.11.08</t>
  </si>
  <si>
    <t>05.11.09</t>
  </si>
  <si>
    <t xml:space="preserve">      ENCHUFE/TOMACORRIENTE INDUSTRIAL_x000D_
</t>
  </si>
  <si>
    <t>05.11.10</t>
  </si>
  <si>
    <t>05.12</t>
  </si>
  <si>
    <t xml:space="preserve">   SISTEMA DE PROTECCION ANTIESTATICA</t>
  </si>
  <si>
    <t>05.12.01</t>
  </si>
  <si>
    <t xml:space="preserve">      PINTURA EPOXICA</t>
  </si>
  <si>
    <t xml:space="preserve">      TERMINAL TIPO OJAL PARA CABLE DE 4 mm2</t>
  </si>
  <si>
    <t xml:space="preserve">      TERMINAL TIPO PIN PARA CABLE DE 4 mm2</t>
  </si>
  <si>
    <t xml:space="preserve">      TERMINAL TIPO OJAL PARA CABLE DE 16 mm2
</t>
  </si>
  <si>
    <t xml:space="preserve">      TERMINAL TIPO OJAL PARA CABLE DE 25 mm2
</t>
  </si>
  <si>
    <t xml:space="preserve">      INTERRUPTOR DIFERENCIAL DE 25A
</t>
  </si>
  <si>
    <t xml:space="preserve">         CABLE F/UTP CAT 6A PARA CABLEADO ESTRUCTURA Y CENTRO DE DATOS</t>
  </si>
  <si>
    <t>05.09.03</t>
  </si>
  <si>
    <t>05.09.03.01</t>
  </si>
  <si>
    <t>05.09.03.02</t>
  </si>
  <si>
    <t>05.09.03.03</t>
  </si>
  <si>
    <t>05.09.03.04</t>
  </si>
  <si>
    <t xml:space="preserve">         CABLE F/UTP CAT 6A PARA CONTROL Y ACCESO</t>
  </si>
  <si>
    <t xml:space="preserve">         FUENTE DE ALIMENTACION DE EMERGENCIA</t>
  </si>
  <si>
    <t xml:space="preserve">         MODULO DE FIN DE LINEA</t>
  </si>
  <si>
    <t>05.02.02.02</t>
  </si>
  <si>
    <t>05.02.02.03</t>
  </si>
  <si>
    <t>SISTEMA DE TELEFONÍA.</t>
  </si>
  <si>
    <t>TELÉFONO IP DE MESA USO GENERAL</t>
  </si>
  <si>
    <t>SISTEMA DE SONIDO AMBIENTAL Y PERIFONEO.</t>
  </si>
  <si>
    <t>6.2.4</t>
  </si>
  <si>
    <t>SALIDA DE SISTEMA DE EVACUACIÓN</t>
  </si>
  <si>
    <t>SALIDA PARA PARLANTE ADOSADO</t>
  </si>
  <si>
    <t>6.2.7</t>
  </si>
  <si>
    <t>SISTEMA DE SONIDO PARA AUDITORIO</t>
  </si>
  <si>
    <t>MIXER 16 MONO + 3 ESTEREO C/EFECTOS</t>
  </si>
  <si>
    <t>MEZCLADOR REPRODUCTOR AUDIO DIGITAL USB/SD Y ENLACE BLUETOOTH DISPOSITIVOS MÓVILES</t>
  </si>
  <si>
    <t>TURBOSOUND ARRAY PORTÁTIL DE 2 VÍAS</t>
  </si>
  <si>
    <t>DOBLE MICRO INALÁMBRICO DE MANO EN UHF CON SISTEMA DE ANTENA DIVERSITY</t>
  </si>
  <si>
    <t>MICRÓFONO CONDENSADOR CON FLEXO CON BASE DE SOBREMESA Y SWITCH DE ENCENDIDO</t>
  </si>
  <si>
    <t>MUEBLE TIPO RACK FABRICADO EN MELAMINA, PUERTA TRASERA Y DELANTERA CON CIERRE Y CRISTAL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</si>
  <si>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</si>
  <si>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</si>
  <si>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</si>
  <si>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SISTEMA DE CONTROL ACCESOS Y SEGURIDAD</t>
  </si>
  <si>
    <t>SALIDA PARA CONTROL DE ACCESO</t>
  </si>
  <si>
    <t>SISTEMA DETECCIÓN Y ALARMA DE INCENDIOS</t>
  </si>
  <si>
    <t>6.4.2</t>
  </si>
  <si>
    <t>6.4.4</t>
  </si>
  <si>
    <t>SALIDA DE TELECOMUNICACIONES</t>
  </si>
  <si>
    <t>SALIDA PARA MODULO DE MONITOREO/CONTROL/AISLAMIENTO ADOSAR EMT</t>
  </si>
  <si>
    <t>SALIDA PARA DETECTOR DE HUMO/TEMPERATURA</t>
  </si>
  <si>
    <t>6.4.5.3</t>
  </si>
  <si>
    <t>COMPONENTES DE CAMPO</t>
  </si>
  <si>
    <t>MÓDULO DE MONITOREO DIRECCIONABLE. CERTIFICACIÓN UL, FM.</t>
  </si>
  <si>
    <t>MÓDULO DE CONTROL DIRECCIONABLE. CERTIFICACIÓN UL, FM.</t>
  </si>
  <si>
    <t>MÓDULO DE AISLAMIENTO. CERTIFICACIÓN UL, FM.</t>
  </si>
  <si>
    <t>6.9.3</t>
  </si>
  <si>
    <t>CANALETAS, CONDUCTOS Y/O TUBERIAS - BANDEJA PORTA CABLES</t>
  </si>
  <si>
    <t>BANDEJA/REJILLA 100 MM ALTO X 300 MM ANCHO X 3 METROS DE ANCHO TERMINADO ELECTRO ZINC</t>
  </si>
  <si>
    <t>SOPORTE BANDEJA/REJILLA 100 MM ALTO X 300 MM ANCHO</t>
  </si>
  <si>
    <t>ACCESORIOS PARA CURVAS Y DERIVACIONES DE  BANDEJA/REJILLA 100 MM ALTO X 300 MM ANCHO X 3 METROS DE ANCHO TERMINADO ELECTRO ZINC</t>
  </si>
  <si>
    <t>BANDEJA/REJILLA 100 MM ALTO X 200 MM ANCHO X 3 METROS DE ANCHO TERMINADO ELECTRO ZINC</t>
  </si>
  <si>
    <t>SOPORTE BANDEJA/REJILLA 100 MM ALTO X 200 MM ANCHO</t>
  </si>
  <si>
    <t>TUBO CONDUIT EMT Ø 50mm. (2")</t>
  </si>
  <si>
    <t>6.9.5</t>
  </si>
  <si>
    <t>SALIDA DE DATA PISO</t>
  </si>
  <si>
    <t>SALIDA DE DATA PARA ADOSAR</t>
  </si>
  <si>
    <t>6.9.8</t>
  </si>
  <si>
    <t>PATCH PANEL</t>
  </si>
  <si>
    <t>PATCH PANEL MODULAR DE 48 PUERTOS</t>
  </si>
  <si>
    <t>ORGANIZADOR DE CABLES HORIZONTAL, 2U.</t>
  </si>
  <si>
    <t>JACK CAT 6A</t>
  </si>
  <si>
    <t>PATCH CORD CAT 6A LSZH, 3 PIES</t>
  </si>
  <si>
    <t>PLACA PARA ESPACIOS VACIOS PK X 10</t>
  </si>
  <si>
    <t>CINTA DE FIJACION 22.9 M. "VELCRO"</t>
  </si>
  <si>
    <t>6.9.9</t>
  </si>
  <si>
    <t>SERVICIO PARA CABLEADO ESTRUCTURADO</t>
  </si>
  <si>
    <t>SERVICIO DE CERTIFICACIÓN DE PUNTO DE RED CAT6A.</t>
  </si>
  <si>
    <t>SERVICIO DE INSTALACIÓN DE JACK EN PATCH PANEL</t>
  </si>
  <si>
    <t>6.1.4</t>
  </si>
  <si>
    <t>6.2.4.3</t>
  </si>
  <si>
    <t>6.2.7.1</t>
  </si>
  <si>
    <t>6.2.7.2</t>
  </si>
  <si>
    <t>6.2.7.3</t>
  </si>
  <si>
    <t>6.2.7.4</t>
  </si>
  <si>
    <t>6.2.7.5</t>
  </si>
  <si>
    <t>6.2.7.6</t>
  </si>
  <si>
    <t>6.2.7.7</t>
  </si>
  <si>
    <t>6.2.7.8</t>
  </si>
  <si>
    <t>6.2.7.9</t>
  </si>
  <si>
    <t>6.3.4.3</t>
  </si>
  <si>
    <t>6.4.2.4</t>
  </si>
  <si>
    <t>6.4.4.2</t>
  </si>
  <si>
    <t>6.4.4.4</t>
  </si>
  <si>
    <t>6.4.5.3.6</t>
  </si>
  <si>
    <t>6.4.5.3.7</t>
  </si>
  <si>
    <t>6.4.5.3.8</t>
  </si>
  <si>
    <t>6.9.3.1</t>
  </si>
  <si>
    <t>6.9.3.2</t>
  </si>
  <si>
    <t>6.9.3.3</t>
  </si>
  <si>
    <t>6.9.3.4</t>
  </si>
  <si>
    <t>6.9.3.5</t>
  </si>
  <si>
    <t>6.9.3.7</t>
  </si>
  <si>
    <t>6.9.5.2</t>
  </si>
  <si>
    <t>6.9.5.3</t>
  </si>
  <si>
    <t>6.9.8.4</t>
  </si>
  <si>
    <t>6.9.8.5</t>
  </si>
  <si>
    <t>6.9.8.6</t>
  </si>
  <si>
    <t>6.9.8.7</t>
  </si>
  <si>
    <t>6.9.8.9</t>
  </si>
  <si>
    <t>6.9.8.10</t>
  </si>
  <si>
    <t>6.9.9.1</t>
  </si>
  <si>
    <t>6.9.9.2</t>
  </si>
  <si>
    <t>6.2.1</t>
  </si>
  <si>
    <t>CABLES EN TUBERIAS</t>
  </si>
  <si>
    <t>6.2.1.1</t>
  </si>
  <si>
    <t>CABLE F/UTP CAT 6A</t>
  </si>
  <si>
    <t>6.2.1.2</t>
  </si>
  <si>
    <t>CABLE DE AUDIO STEREO 2X16 AWG</t>
  </si>
  <si>
    <t>6.3.1</t>
  </si>
  <si>
    <t>6.3.1.1</t>
  </si>
  <si>
    <t>6.4.1</t>
  </si>
  <si>
    <t>6.4.1.1</t>
  </si>
  <si>
    <t>CABLE FPLR 2X16, LSZH</t>
  </si>
  <si>
    <t>6.4.1.2</t>
  </si>
  <si>
    <t>CABLE FPLR 2X14, LSZH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</si>
  <si>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</si>
  <si>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</si>
  <si>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</si>
  <si>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</si>
  <si>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</si>
  <si>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</si>
  <si>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</si>
  <si>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</si>
  <si>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</si>
  <si>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</si>
  <si>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</si>
  <si>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</si>
  <si>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</si>
  <si>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</si>
  <si>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</si>
  <si>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</si>
  <si>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</si>
  <si>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</si>
  <si>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</si>
  <si>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6.9.1</t>
  </si>
  <si>
    <t>6.9.1.2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</si>
  <si>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</si>
  <si>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</si>
  <si>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</si>
  <si>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</si>
  <si>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</si>
  <si>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</si>
  <si>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05.11.11</t>
  </si>
  <si>
    <t>05.11.12</t>
  </si>
  <si>
    <t>05.11.13</t>
  </si>
  <si>
    <t>05.11.14</t>
  </si>
  <si>
    <t>05.11.15</t>
  </si>
  <si>
    <t>05.13.01</t>
  </si>
  <si>
    <t xml:space="preserve">   SERVICIO DE PRUEBAS DE RED DE DATOS</t>
  </si>
  <si>
    <t xml:space="preserve">    SERVICIO DE INTERNET 500 Mbps</t>
  </si>
  <si>
    <t xml:space="preserve">      CABLE LSOHX-90 DE 6 mm2
</t>
  </si>
  <si>
    <t xml:space="preserve">         CABLE F/UTP CAT 6A PARA SONIDO AMBIENTAL Y PERIFONEO</t>
  </si>
  <si>
    <t xml:space="preserve">      TERMINAL TIPO PIN PARA CABLE DE 6 mm2
</t>
  </si>
  <si>
    <t>PARTIDAS NUEVAS
INSTALACIONES ESPECIALES</t>
  </si>
  <si>
    <t>DESCRIPCIÓN DE PARTIDAS</t>
  </si>
  <si>
    <t xml:space="preserve">      INTERRUPTOR TERMOMAGNETICO DE CAJA MOLDEADA DE 3X63 Amp</t>
  </si>
  <si>
    <t xml:space="preserve">      INTERRUPTOR TERMOMAGNETICO DE CAJA MOLDEADA DE 2X50 Amp </t>
  </si>
  <si>
    <t>MAYORES METRADOS
INSTALACIONES ESPECIALES</t>
  </si>
  <si>
    <t>DEDUCTIVOS
INSTALACIONES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</si>
</sst>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</numFmts>
  <fonts count="1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b/>
      <u/>
      <sz val="12"/>
      <color rgb="FFFF0000"/>
      <name val="Arial"/>
      <family val="2"/>
    </font>
    <font>
      <sz val="11"/>
      <color rgb="FF000000"/>
      <name val="Calibri"/>
      <family val="2"/>
    </font>
    <font>
      <sz val="10"/>
      <name val="Arial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50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51" fillId="0" borderId="0"/>
    <xf numFmtId="186" fontId="2" fillId="0" borderId="0" applyFont="0" applyFill="0" applyBorder="0" applyAlignment="0" applyProtection="0"/>
    <xf numFmtId="0" fontId="152" fillId="0" borderId="0">
      <alignment vertical="top"/>
    </xf>
  </cellStyleXfs>
  <cellXfs count="1072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6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4" fontId="27" fillId="0" borderId="7" xfId="0" applyNumberFormat="1" applyFont="1" applyBorder="1" applyAlignment="1">
      <alignment horizontal="center" vertical="center"/>
    </xf>
    <xf numFmtId="4" fontId="43" fillId="0" borderId="7" xfId="0" applyNumberFormat="1" applyFont="1" applyBorder="1" applyAlignment="1">
      <alignment horizontal="center" vertical="center"/>
    </xf>
    <xf numFmtId="0" fontId="147" fillId="0" borderId="7" xfId="0" applyFont="1" applyBorder="1" applyAlignment="1">
      <alignment horizontal="left" vertical="top" wrapText="1" shrinkToFit="1" readingOrder="1"/>
    </xf>
    <xf numFmtId="0" fontId="148" fillId="0" borderId="7" xfId="0" applyFont="1" applyBorder="1" applyAlignment="1">
      <alignment vertical="top" wrapText="1" shrinkToFit="1" readingOrder="1"/>
    </xf>
    <xf numFmtId="43" fontId="43" fillId="0" borderId="7" xfId="95" applyFont="1" applyFill="1" applyBorder="1" applyAlignment="1">
      <alignment horizontal="center" vertical="center"/>
    </xf>
    <xf numFmtId="2" fontId="76" fillId="0" borderId="7" xfId="0" applyNumberFormat="1" applyFont="1" applyBorder="1" applyAlignment="1">
      <alignment horizontal="center" vertical="center"/>
    </xf>
    <xf numFmtId="0" fontId="139" fillId="23" borderId="7" xfId="0" applyFont="1" applyFill="1" applyBorder="1" applyAlignment="1">
      <alignment vertical="top" wrapText="1" readingOrder="1"/>
    </xf>
    <xf numFmtId="0" fontId="139" fillId="0" borderId="7" xfId="0" applyFont="1" applyBorder="1" applyAlignment="1">
      <alignment horizontal="left" vertical="top" wrapText="1" readingOrder="1"/>
    </xf>
    <xf numFmtId="0" fontId="149" fillId="0" borderId="7" xfId="0" applyFont="1" applyBorder="1" applyAlignment="1">
      <alignment horizontal="left" vertical="top" wrapText="1" readingOrder="1"/>
    </xf>
    <xf numFmtId="0" fontId="145" fillId="0" borderId="7" xfId="0" applyFont="1" applyBorder="1" applyAlignment="1">
      <alignment horizontal="left" vertical="top" wrapText="1" readingOrder="1"/>
    </xf>
    <xf numFmtId="0" fontId="153" fillId="2" borderId="47" xfId="0" applyFont="1" applyFill="1" applyBorder="1" applyAlignment="1">
      <alignment horizontal="left"/>
    </xf>
    <xf numFmtId="0" fontId="48" fillId="24" borderId="0" xfId="0" applyFont="1" applyFill="1" applyAlignment="1">
      <alignment vertical="center" wrapText="1"/>
    </xf>
    <xf numFmtId="0" fontId="153" fillId="2" borderId="47" xfId="0" applyFont="1" applyFill="1" applyBorder="1" applyAlignment="1">
      <alignment horizontal="left" vertical="top"/>
    </xf>
    <xf numFmtId="0" fontId="81" fillId="0" borderId="7" xfId="0" applyFont="1" applyBorder="1" applyAlignment="1">
      <alignment horizontal="left" vertical="center" wrapText="1" shrinkToFit="1" readingOrder="1"/>
    </xf>
    <xf numFmtId="43" fontId="43" fillId="0" borderId="7" xfId="95" applyFont="1" applyBorder="1" applyAlignment="1">
      <alignment horizontal="center" vertical="center"/>
    </xf>
    <xf numFmtId="2" fontId="81" fillId="23" borderId="7" xfId="0" applyNumberFormat="1" applyFont="1" applyFill="1" applyBorder="1" applyAlignment="1">
      <alignment horizontal="center" vertical="center" wrapTex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4" fillId="23" borderId="7" xfId="0" applyFont="1" applyFill="1" applyBorder="1" applyAlignment="1">
      <alignment horizontal="left" vertical="center" wrapText="1" readingOrder="1"/>
    </xf>
    <xf numFmtId="43" fontId="141" fillId="0" borderId="7" xfId="0" applyNumberFormat="1" applyFont="1" applyBorder="1" applyAlignment="1">
      <alignment horizontal="center" vertical="top" wrapText="1" readingOrder="1"/>
    </xf>
    <xf numFmtId="4" fontId="141" fillId="0" borderId="7" xfId="0" applyNumberFormat="1" applyFont="1" applyBorder="1" applyAlignment="1" applyProtection="1">
      <alignment horizontal="center" vertical="center"/>
      <protection locked="0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141" fillId="23" borderId="7" xfId="0" applyNumberFormat="1" applyFont="1" applyFill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3" fillId="2" borderId="0" xfId="0" applyFont="1" applyFill="1" applyAlignment="1">
      <alignment horizontal="left" vertical="top"/>
    </xf>
    <xf numFmtId="0" fontId="153" fillId="2" borderId="0" xfId="0" applyFont="1" applyFill="1" applyAlignment="1">
      <alignment horizontal="left"/>
    </xf>
    <xf numFmtId="0" fontId="145" fillId="0" borderId="16" xfId="0" applyFont="1" applyBorder="1" applyAlignment="1">
      <alignment horizontal="left" vertical="top" wrapText="1" readingOrder="1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27" fillId="21" borderId="7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0" fontId="27" fillId="21" borderId="20" xfId="0" applyFont="1" applyFill="1" applyBorder="1" applyAlignment="1">
      <alignment horizontal="left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29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00FF"/>
      <color rgb="FF777777"/>
      <color rgb="FFCCFF99"/>
      <color rgb="FF00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168088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975"/>
      <c r="C1" s="975"/>
      <c r="D1" s="975"/>
      <c r="E1" s="975"/>
      <c r="F1" s="975"/>
    </row>
    <row r="2" spans="2:9" ht="23.25" x14ac:dyDescent="0.35">
      <c r="B2" s="976" t="s">
        <v>14</v>
      </c>
      <c r="C2" s="976"/>
      <c r="D2" s="976"/>
      <c r="E2" s="976"/>
      <c r="F2" s="976"/>
      <c r="G2" s="976"/>
    </row>
    <row r="3" spans="2:9" x14ac:dyDescent="0.2">
      <c r="B3" s="977"/>
      <c r="C3" s="977"/>
      <c r="D3" s="977"/>
      <c r="E3" s="977"/>
      <c r="F3" s="977"/>
    </row>
    <row r="4" spans="2:9" ht="13.5" customHeight="1" x14ac:dyDescent="0.2">
      <c r="B4" s="977"/>
      <c r="C4" s="977"/>
      <c r="D4" s="977"/>
      <c r="E4" s="977"/>
      <c r="F4" s="977"/>
    </row>
    <row r="5" spans="2:9" ht="18.75" customHeight="1" x14ac:dyDescent="0.3">
      <c r="B5" s="978" t="s">
        <v>1072</v>
      </c>
      <c r="C5" s="978"/>
      <c r="D5" s="978"/>
      <c r="E5" s="978"/>
      <c r="F5" s="978"/>
      <c r="G5" s="978"/>
    </row>
    <row r="6" spans="2:9" ht="23.25" customHeight="1" x14ac:dyDescent="0.2">
      <c r="B6" s="979" t="s">
        <v>1073</v>
      </c>
      <c r="C6" s="979"/>
      <c r="D6" s="979"/>
      <c r="E6" s="979"/>
      <c r="F6" s="979"/>
      <c r="G6" s="979"/>
    </row>
    <row r="7" spans="2:9" ht="15" customHeight="1" x14ac:dyDescent="0.2">
      <c r="B7" s="981" t="s">
        <v>975</v>
      </c>
      <c r="C7" s="982"/>
      <c r="D7" s="982"/>
      <c r="E7" s="982"/>
      <c r="F7" s="982"/>
      <c r="G7" s="982"/>
      <c r="H7" s="2"/>
      <c r="I7" s="2"/>
    </row>
    <row r="8" spans="2:9" ht="30" customHeight="1" x14ac:dyDescent="0.2">
      <c r="B8" s="982"/>
      <c r="C8" s="982"/>
      <c r="D8" s="982"/>
      <c r="E8" s="982"/>
      <c r="F8" s="982"/>
      <c r="G8" s="982"/>
    </row>
    <row r="9" spans="2:9" x14ac:dyDescent="0.2">
      <c r="B9" s="884" t="s">
        <v>1</v>
      </c>
      <c r="C9" s="980" t="s">
        <v>2</v>
      </c>
      <c r="D9" s="980"/>
      <c r="E9" s="884" t="s">
        <v>3</v>
      </c>
      <c r="F9" s="980" t="s">
        <v>4</v>
      </c>
      <c r="G9" s="980"/>
    </row>
    <row r="10" spans="2:9" x14ac:dyDescent="0.2">
      <c r="B10" s="4">
        <v>1</v>
      </c>
      <c r="C10" s="973" t="s">
        <v>958</v>
      </c>
      <c r="D10" s="973"/>
      <c r="E10" s="4"/>
      <c r="F10" s="4"/>
      <c r="G10" s="5"/>
    </row>
    <row r="11" spans="2:9" ht="12.75" customHeight="1" x14ac:dyDescent="0.2">
      <c r="B11" s="4">
        <v>2</v>
      </c>
      <c r="C11" s="973" t="s">
        <v>959</v>
      </c>
      <c r="D11" s="973"/>
      <c r="E11" s="4"/>
      <c r="F11" s="4"/>
      <c r="G11" s="5"/>
    </row>
    <row r="12" spans="2:9" ht="12.75" customHeight="1" x14ac:dyDescent="0.2">
      <c r="B12" s="4">
        <v>3</v>
      </c>
      <c r="C12" s="973" t="s">
        <v>960</v>
      </c>
      <c r="D12" s="973"/>
      <c r="E12" s="4" t="s">
        <v>5</v>
      </c>
      <c r="F12" s="4"/>
      <c r="G12" s="5"/>
    </row>
    <row r="13" spans="2:9" ht="14.25" customHeight="1" x14ac:dyDescent="0.2">
      <c r="B13" s="4">
        <v>4</v>
      </c>
      <c r="C13" s="973" t="s">
        <v>961</v>
      </c>
      <c r="D13" s="973"/>
      <c r="E13" s="4"/>
      <c r="F13" s="4"/>
      <c r="G13" s="5"/>
    </row>
    <row r="14" spans="2:9" ht="12.75" customHeight="1" x14ac:dyDescent="0.2">
      <c r="B14" s="4">
        <v>5</v>
      </c>
      <c r="C14" s="973" t="s">
        <v>962</v>
      </c>
      <c r="D14" s="973"/>
      <c r="E14" s="4"/>
      <c r="F14" s="4"/>
      <c r="G14" s="5"/>
    </row>
    <row r="15" spans="2:9" ht="12.75" customHeight="1" x14ac:dyDescent="0.2">
      <c r="B15" s="4">
        <v>6</v>
      </c>
      <c r="C15" s="973" t="s">
        <v>111</v>
      </c>
      <c r="D15" s="973"/>
      <c r="E15" s="4" t="s">
        <v>6</v>
      </c>
      <c r="F15" s="4"/>
      <c r="G15" s="5"/>
    </row>
    <row r="16" spans="2:9" ht="12.75" customHeight="1" x14ac:dyDescent="0.2">
      <c r="B16" s="4">
        <v>7</v>
      </c>
      <c r="C16" s="974" t="s">
        <v>963</v>
      </c>
      <c r="D16" s="974"/>
      <c r="E16" s="4"/>
      <c r="F16" s="4"/>
      <c r="G16" s="5"/>
    </row>
    <row r="17" spans="2:7" ht="12.75" customHeight="1" x14ac:dyDescent="0.2">
      <c r="B17" s="4">
        <v>8</v>
      </c>
      <c r="C17" s="974" t="s">
        <v>964</v>
      </c>
      <c r="D17" s="974"/>
      <c r="E17" s="4"/>
      <c r="F17" s="4"/>
      <c r="G17" s="5"/>
    </row>
    <row r="18" spans="2:7" ht="12.75" customHeight="1" x14ac:dyDescent="0.2">
      <c r="B18" s="4">
        <v>9</v>
      </c>
      <c r="C18" s="974" t="s">
        <v>67</v>
      </c>
      <c r="D18" s="974"/>
      <c r="E18" s="4" t="s">
        <v>7</v>
      </c>
      <c r="F18" s="4"/>
      <c r="G18" s="5"/>
    </row>
    <row r="19" spans="2:7" ht="12.75" customHeight="1" x14ac:dyDescent="0.2">
      <c r="B19" s="4">
        <v>10</v>
      </c>
      <c r="C19" s="974" t="s">
        <v>965</v>
      </c>
      <c r="D19" s="974"/>
      <c r="E19" s="4"/>
      <c r="F19" s="4"/>
      <c r="G19" s="5"/>
    </row>
    <row r="20" spans="2:7" ht="12.75" customHeight="1" x14ac:dyDescent="0.2">
      <c r="B20" s="4">
        <v>11</v>
      </c>
      <c r="C20" s="974" t="s">
        <v>966</v>
      </c>
      <c r="D20" s="983"/>
      <c r="E20" s="4"/>
      <c r="F20" s="4"/>
      <c r="G20" s="5"/>
    </row>
    <row r="21" spans="2:7" ht="12.75" customHeight="1" x14ac:dyDescent="0.2">
      <c r="B21" s="4">
        <v>12</v>
      </c>
      <c r="C21" s="974" t="s">
        <v>967</v>
      </c>
      <c r="D21" s="983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974" t="s">
        <v>968</v>
      </c>
      <c r="D22" s="983"/>
      <c r="E22" s="4"/>
      <c r="F22" s="4"/>
      <c r="G22" s="5"/>
    </row>
    <row r="23" spans="2:7" ht="12.75" customHeight="1" x14ac:dyDescent="0.2">
      <c r="B23" s="4">
        <v>14</v>
      </c>
      <c r="C23" s="974" t="s">
        <v>969</v>
      </c>
      <c r="D23" s="983"/>
      <c r="E23" s="4"/>
      <c r="F23" s="4"/>
      <c r="G23" s="5"/>
    </row>
    <row r="24" spans="2:7" ht="12.75" hidden="1" customHeight="1" x14ac:dyDescent="0.2">
      <c r="B24" s="4">
        <v>15</v>
      </c>
      <c r="C24" s="984" t="s">
        <v>970</v>
      </c>
      <c r="D24" s="983"/>
      <c r="E24" s="4" t="s">
        <v>77</v>
      </c>
      <c r="F24" s="4"/>
      <c r="G24" s="5"/>
    </row>
    <row r="25" spans="2:7" ht="12.75" customHeight="1" x14ac:dyDescent="0.2">
      <c r="B25" s="4">
        <v>16</v>
      </c>
      <c r="C25" s="974" t="s">
        <v>110</v>
      </c>
      <c r="D25" s="974"/>
      <c r="E25" s="4" t="s">
        <v>109</v>
      </c>
      <c r="F25" s="4"/>
      <c r="G25" s="5"/>
    </row>
    <row r="26" spans="2:7" ht="12.75" customHeight="1" x14ac:dyDescent="0.2">
      <c r="B26" s="4">
        <v>17</v>
      </c>
      <c r="C26" s="974" t="s">
        <v>108</v>
      </c>
      <c r="D26" s="974"/>
      <c r="E26" s="4" t="s">
        <v>107</v>
      </c>
      <c r="F26" s="4"/>
      <c r="G26" s="5"/>
    </row>
    <row r="27" spans="2:7" x14ac:dyDescent="0.2">
      <c r="B27" s="4">
        <v>18</v>
      </c>
      <c r="C27" s="974" t="s">
        <v>106</v>
      </c>
      <c r="D27" s="974"/>
      <c r="E27" s="4" t="s">
        <v>105</v>
      </c>
      <c r="F27" s="4"/>
      <c r="G27" s="5"/>
    </row>
    <row r="28" spans="2:7" x14ac:dyDescent="0.2">
      <c r="B28" s="4">
        <v>19</v>
      </c>
      <c r="C28" s="974" t="s">
        <v>68</v>
      </c>
      <c r="D28" s="974"/>
      <c r="E28" s="4" t="s">
        <v>8</v>
      </c>
      <c r="F28" s="4"/>
      <c r="G28" s="5"/>
    </row>
    <row r="29" spans="2:7" x14ac:dyDescent="0.2">
      <c r="B29" s="4">
        <v>20</v>
      </c>
      <c r="C29" s="974" t="s">
        <v>104</v>
      </c>
      <c r="D29" s="974"/>
      <c r="E29" s="4" t="s">
        <v>103</v>
      </c>
      <c r="F29" s="4"/>
      <c r="G29" s="5"/>
    </row>
    <row r="30" spans="2:7" x14ac:dyDescent="0.2">
      <c r="B30" s="4">
        <v>21</v>
      </c>
      <c r="C30" s="974" t="s">
        <v>102</v>
      </c>
      <c r="D30" s="974"/>
      <c r="E30" s="4" t="s">
        <v>78</v>
      </c>
      <c r="F30" s="4"/>
      <c r="G30" s="5"/>
    </row>
    <row r="31" spans="2:7" x14ac:dyDescent="0.2">
      <c r="B31" s="4">
        <v>22</v>
      </c>
      <c r="C31" s="974" t="s">
        <v>101</v>
      </c>
      <c r="D31" s="974"/>
      <c r="E31" s="4" t="s">
        <v>9</v>
      </c>
      <c r="F31" s="4"/>
      <c r="G31" s="5"/>
    </row>
    <row r="32" spans="2:7" x14ac:dyDescent="0.2">
      <c r="B32" s="4">
        <v>23</v>
      </c>
      <c r="C32" s="974" t="s">
        <v>971</v>
      </c>
      <c r="D32" s="974"/>
      <c r="E32" s="4"/>
      <c r="F32" s="4"/>
      <c r="G32" s="5"/>
    </row>
    <row r="33" spans="2:7" x14ac:dyDescent="0.2">
      <c r="B33" s="4">
        <v>24</v>
      </c>
      <c r="C33" s="974" t="s">
        <v>972</v>
      </c>
      <c r="D33" s="974"/>
      <c r="E33" s="4"/>
      <c r="F33" s="4"/>
      <c r="G33" s="5"/>
    </row>
    <row r="34" spans="2:7" x14ac:dyDescent="0.2">
      <c r="B34" s="4">
        <v>25</v>
      </c>
      <c r="C34" s="974" t="s">
        <v>100</v>
      </c>
      <c r="D34" s="974"/>
      <c r="E34" s="4" t="s">
        <v>99</v>
      </c>
      <c r="F34" s="4"/>
      <c r="G34" s="5"/>
    </row>
    <row r="35" spans="2:7" x14ac:dyDescent="0.2">
      <c r="B35" s="4">
        <v>26</v>
      </c>
      <c r="C35" s="974" t="s">
        <v>973</v>
      </c>
      <c r="D35" s="974"/>
      <c r="E35" s="4"/>
      <c r="F35" s="4"/>
      <c r="G35" s="5"/>
    </row>
    <row r="36" spans="2:7" x14ac:dyDescent="0.2">
      <c r="B36" s="4">
        <v>27</v>
      </c>
      <c r="C36" s="974" t="s">
        <v>98</v>
      </c>
      <c r="D36" s="974"/>
      <c r="E36" s="4" t="s">
        <v>97</v>
      </c>
      <c r="F36" s="4"/>
      <c r="G36" s="885"/>
    </row>
    <row r="37" spans="2:7" x14ac:dyDescent="0.2">
      <c r="B37" s="4">
        <v>28</v>
      </c>
      <c r="C37" s="974" t="s">
        <v>96</v>
      </c>
      <c r="D37" s="974"/>
      <c r="E37" s="4" t="s">
        <v>95</v>
      </c>
      <c r="F37" s="4"/>
      <c r="G37" s="886"/>
    </row>
    <row r="38" spans="2:7" x14ac:dyDescent="0.2">
      <c r="B38" s="4">
        <v>29</v>
      </c>
      <c r="C38" s="973" t="s">
        <v>89</v>
      </c>
      <c r="D38" s="973"/>
      <c r="E38" s="4"/>
      <c r="F38" s="4"/>
      <c r="G38" s="886"/>
    </row>
    <row r="39" spans="2:7" x14ac:dyDescent="0.2">
      <c r="B39" s="4">
        <v>30</v>
      </c>
      <c r="C39" s="973" t="s">
        <v>974</v>
      </c>
      <c r="D39" s="973"/>
      <c r="E39" s="4"/>
      <c r="F39" s="4"/>
      <c r="G39" s="886"/>
    </row>
    <row r="40" spans="2:7" x14ac:dyDescent="0.2">
      <c r="B40" s="4">
        <v>31</v>
      </c>
      <c r="C40" s="973" t="s">
        <v>90</v>
      </c>
      <c r="D40" s="973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82"/>
  <sheetViews>
    <sheetView view="pageBreakPreview" topLeftCell="A55" zoomScale="85" zoomScaleNormal="70" zoomScaleSheetLayoutView="85" zoomScalePageLayoutView="55" workbookViewId="0">
      <selection activeCell="A42" sqref="A42:F42"/>
    </sheetView>
  </sheetViews>
  <sheetFormatPr baseColWidth="10" defaultColWidth="11.42578125" defaultRowHeight="15.75" x14ac:dyDescent="0.2"/>
  <cols>
    <col min="1" max="1" width="13.85546875" style="218" bestFit="1" customWidth="1"/>
    <col min="2" max="2" width="100.7109375" style="940" customWidth="1"/>
    <col min="3" max="3" width="10.28515625" style="939" bestFit="1" customWidth="1"/>
    <col min="4" max="4" width="12.85546875" style="937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024" t="s">
        <v>1343</v>
      </c>
      <c r="B1" s="1018"/>
      <c r="C1" s="1018"/>
      <c r="D1" s="1018"/>
      <c r="E1" s="1018"/>
      <c r="F1" s="1018"/>
      <c r="G1" s="225"/>
      <c r="H1" s="225"/>
    </row>
    <row r="2" spans="1:8" s="6" customFormat="1" ht="23.25" customHeight="1" x14ac:dyDescent="0.25">
      <c r="A2" s="1019"/>
      <c r="B2" s="1019"/>
      <c r="C2" s="1019"/>
      <c r="D2" s="1019"/>
      <c r="E2" s="1019"/>
      <c r="F2" s="1019"/>
    </row>
    <row r="3" spans="1:8" s="6" customFormat="1" ht="30" customHeight="1" x14ac:dyDescent="0.25">
      <c r="A3" s="954" t="s">
        <v>56</v>
      </c>
      <c r="B3" s="1025" t="s">
        <v>975</v>
      </c>
      <c r="C3" s="1025"/>
      <c r="D3" s="1025"/>
      <c r="E3" s="1025"/>
      <c r="F3" s="1025"/>
    </row>
    <row r="4" spans="1:8" s="6" customFormat="1" ht="20.100000000000001" customHeight="1" x14ac:dyDescent="0.2">
      <c r="A4" s="952"/>
      <c r="B4" s="953"/>
      <c r="C4" s="953"/>
      <c r="D4" s="953"/>
      <c r="E4" s="953"/>
      <c r="F4" s="953"/>
    </row>
    <row r="5" spans="1:8" s="240" customFormat="1" ht="20.25" customHeight="1" x14ac:dyDescent="0.2">
      <c r="A5" s="1013" t="s">
        <v>25</v>
      </c>
      <c r="B5" s="1023" t="s">
        <v>1344</v>
      </c>
      <c r="C5" s="1013" t="s">
        <v>29</v>
      </c>
      <c r="D5" s="1013" t="s">
        <v>17</v>
      </c>
      <c r="E5" s="1013" t="s">
        <v>553</v>
      </c>
      <c r="F5" s="1013" t="s">
        <v>72</v>
      </c>
    </row>
    <row r="6" spans="1:8" s="240" customFormat="1" ht="20.25" customHeight="1" x14ac:dyDescent="0.2">
      <c r="A6" s="1013"/>
      <c r="B6" s="1023"/>
      <c r="C6" s="1013"/>
      <c r="D6" s="1013"/>
      <c r="E6" s="1013"/>
      <c r="F6" s="1013"/>
    </row>
    <row r="7" spans="1:8" s="240" customFormat="1" ht="20.25" customHeight="1" x14ac:dyDescent="0.2">
      <c r="A7" s="1013"/>
      <c r="B7" s="1023"/>
      <c r="C7" s="1013"/>
      <c r="D7" s="1013"/>
      <c r="E7" s="1013"/>
      <c r="F7" s="1013"/>
    </row>
    <row r="8" spans="1:8" s="239" customFormat="1" ht="16.5" customHeight="1" x14ac:dyDescent="0.25">
      <c r="A8" s="951" t="s">
        <v>31</v>
      </c>
      <c r="B8" s="950" t="s">
        <v>1074</v>
      </c>
      <c r="C8" s="905"/>
      <c r="D8" s="957"/>
      <c r="E8" s="893"/>
      <c r="F8" s="961">
        <f>SUM(F10:F82)</f>
        <v>1687117.7</v>
      </c>
    </row>
    <row r="9" spans="1:8" s="239" customFormat="1" ht="16.5" customHeight="1" x14ac:dyDescent="0.25">
      <c r="A9" s="958" t="s">
        <v>1113</v>
      </c>
      <c r="B9" s="958" t="s">
        <v>1075</v>
      </c>
      <c r="C9" s="905"/>
      <c r="D9" s="957"/>
      <c r="E9" s="967"/>
      <c r="F9" s="968"/>
    </row>
    <row r="10" spans="1:8" s="239" customFormat="1" ht="16.5" customHeight="1" x14ac:dyDescent="0.25">
      <c r="A10" s="959" t="s">
        <v>1114</v>
      </c>
      <c r="B10" s="941" t="s">
        <v>1076</v>
      </c>
      <c r="C10" s="905" t="s">
        <v>43</v>
      </c>
      <c r="D10" s="957">
        <v>102</v>
      </c>
      <c r="E10" s="967">
        <v>41.300000000000004</v>
      </c>
      <c r="F10" s="968">
        <f t="shared" ref="F10:F46" si="0">E10*D10</f>
        <v>4212.6000000000004</v>
      </c>
    </row>
    <row r="11" spans="1:8" s="239" customFormat="1" ht="16.5" customHeight="1" x14ac:dyDescent="0.25">
      <c r="A11" s="958" t="s">
        <v>1115</v>
      </c>
      <c r="B11" s="958" t="s">
        <v>1077</v>
      </c>
      <c r="C11" s="905"/>
      <c r="D11" s="957"/>
      <c r="E11" s="967"/>
      <c r="F11" s="968"/>
    </row>
    <row r="12" spans="1:8" s="239" customFormat="1" ht="16.5" customHeight="1" x14ac:dyDescent="0.25">
      <c r="A12" s="960" t="s">
        <v>1116</v>
      </c>
      <c r="B12" s="960" t="s">
        <v>1078</v>
      </c>
      <c r="C12" s="905"/>
      <c r="D12" s="957"/>
      <c r="E12" s="967"/>
      <c r="F12" s="968"/>
    </row>
    <row r="13" spans="1:8" s="239" customFormat="1" ht="16.5" customHeight="1" x14ac:dyDescent="0.25">
      <c r="A13" s="959" t="s">
        <v>1117</v>
      </c>
      <c r="B13" s="941" t="s">
        <v>1341</v>
      </c>
      <c r="C13" s="905" t="s">
        <v>42</v>
      </c>
      <c r="D13" s="957">
        <v>90</v>
      </c>
      <c r="E13" s="967">
        <v>9.23</v>
      </c>
      <c r="F13" s="968">
        <f t="shared" si="0"/>
        <v>830.7</v>
      </c>
    </row>
    <row r="14" spans="1:8" s="239" customFormat="1" ht="16.5" customHeight="1" x14ac:dyDescent="0.25">
      <c r="A14" s="959" t="s">
        <v>1118</v>
      </c>
      <c r="B14" s="941" t="s">
        <v>1079</v>
      </c>
      <c r="C14" s="905" t="s">
        <v>42</v>
      </c>
      <c r="D14" s="957">
        <v>915</v>
      </c>
      <c r="E14" s="967">
        <v>11.63</v>
      </c>
      <c r="F14" s="968">
        <f t="shared" si="0"/>
        <v>10641.45</v>
      </c>
    </row>
    <row r="15" spans="1:8" s="239" customFormat="1" ht="16.5" customHeight="1" x14ac:dyDescent="0.25">
      <c r="A15" s="960" t="s">
        <v>1119</v>
      </c>
      <c r="B15" s="960" t="s">
        <v>1080</v>
      </c>
      <c r="C15" s="905"/>
      <c r="D15" s="957"/>
      <c r="E15" s="967"/>
      <c r="F15" s="968"/>
    </row>
    <row r="16" spans="1:8" s="239" customFormat="1" ht="16.5" customHeight="1" x14ac:dyDescent="0.25">
      <c r="A16" s="959" t="s">
        <v>1120</v>
      </c>
      <c r="B16" s="941" t="s">
        <v>1081</v>
      </c>
      <c r="C16" s="905" t="s">
        <v>43</v>
      </c>
      <c r="D16" s="957">
        <v>1</v>
      </c>
      <c r="E16" s="967">
        <v>878.53</v>
      </c>
      <c r="F16" s="968">
        <f t="shared" ref="F16:F17" si="1">E16*D16</f>
        <v>878.53</v>
      </c>
    </row>
    <row r="17" spans="1:6" s="239" customFormat="1" ht="16.5" customHeight="1" x14ac:dyDescent="0.25">
      <c r="A17" s="959" t="s">
        <v>1203</v>
      </c>
      <c r="B17" s="941" t="s">
        <v>1201</v>
      </c>
      <c r="C17" s="905" t="s">
        <v>43</v>
      </c>
      <c r="D17" s="957">
        <v>1</v>
      </c>
      <c r="E17" s="967">
        <v>11094.64</v>
      </c>
      <c r="F17" s="968">
        <f t="shared" si="1"/>
        <v>11094.64</v>
      </c>
    </row>
    <row r="18" spans="1:6" s="239" customFormat="1" ht="16.5" customHeight="1" x14ac:dyDescent="0.25">
      <c r="A18" s="959" t="s">
        <v>1204</v>
      </c>
      <c r="B18" s="941" t="s">
        <v>1202</v>
      </c>
      <c r="C18" s="905" t="s">
        <v>43</v>
      </c>
      <c r="D18" s="957">
        <v>7</v>
      </c>
      <c r="E18" s="967">
        <v>395.93</v>
      </c>
      <c r="F18" s="968">
        <f t="shared" si="0"/>
        <v>2771.51</v>
      </c>
    </row>
    <row r="19" spans="1:6" s="239" customFormat="1" ht="16.5" customHeight="1" x14ac:dyDescent="0.25">
      <c r="A19" s="958" t="s">
        <v>1121</v>
      </c>
      <c r="B19" s="958" t="s">
        <v>1082</v>
      </c>
      <c r="C19" s="905"/>
      <c r="D19" s="957"/>
      <c r="E19" s="967"/>
      <c r="F19" s="968"/>
    </row>
    <row r="20" spans="1:6" s="239" customFormat="1" ht="16.5" customHeight="1" x14ac:dyDescent="0.25">
      <c r="A20" s="960" t="s">
        <v>1122</v>
      </c>
      <c r="B20" s="960" t="s">
        <v>1078</v>
      </c>
      <c r="C20" s="905"/>
      <c r="D20" s="957"/>
      <c r="E20" s="967"/>
      <c r="F20" s="968"/>
    </row>
    <row r="21" spans="1:6" s="239" customFormat="1" ht="16.5" customHeight="1" x14ac:dyDescent="0.25">
      <c r="A21" s="959" t="s">
        <v>1123</v>
      </c>
      <c r="B21" s="941" t="s">
        <v>1200</v>
      </c>
      <c r="C21" s="905" t="s">
        <v>42</v>
      </c>
      <c r="D21" s="957">
        <v>35</v>
      </c>
      <c r="E21" s="967">
        <v>9.23</v>
      </c>
      <c r="F21" s="968">
        <f t="shared" si="0"/>
        <v>323.05</v>
      </c>
    </row>
    <row r="22" spans="1:6" s="239" customFormat="1" ht="16.5" customHeight="1" x14ac:dyDescent="0.25">
      <c r="A22" s="958" t="s">
        <v>1124</v>
      </c>
      <c r="B22" s="958" t="s">
        <v>1083</v>
      </c>
      <c r="C22" s="905"/>
      <c r="D22" s="957"/>
      <c r="E22" s="967"/>
      <c r="F22" s="968"/>
    </row>
    <row r="23" spans="1:6" s="239" customFormat="1" ht="16.5" customHeight="1" x14ac:dyDescent="0.25">
      <c r="A23" s="960" t="s">
        <v>1125</v>
      </c>
      <c r="B23" s="960" t="s">
        <v>1078</v>
      </c>
      <c r="C23" s="905"/>
      <c r="D23" s="957"/>
      <c r="E23" s="967"/>
      <c r="F23" s="968"/>
    </row>
    <row r="24" spans="1:6" s="239" customFormat="1" ht="16.5" customHeight="1" x14ac:dyDescent="0.25">
      <c r="A24" s="959">
        <v>4.46</v>
      </c>
      <c r="B24" s="941" t="s">
        <v>1084</v>
      </c>
      <c r="C24" s="905" t="s">
        <v>42</v>
      </c>
      <c r="D24" s="957">
        <v>3050</v>
      </c>
      <c r="E24" s="967">
        <v>4.46</v>
      </c>
      <c r="F24" s="968">
        <f t="shared" si="0"/>
        <v>13603</v>
      </c>
    </row>
    <row r="25" spans="1:6" s="239" customFormat="1" ht="16.5" customHeight="1" x14ac:dyDescent="0.25">
      <c r="A25" s="959" t="s">
        <v>1126</v>
      </c>
      <c r="B25" s="941" t="s">
        <v>1085</v>
      </c>
      <c r="C25" s="905" t="s">
        <v>42</v>
      </c>
      <c r="D25" s="957">
        <v>1525</v>
      </c>
      <c r="E25" s="967">
        <v>6.32</v>
      </c>
      <c r="F25" s="968">
        <f t="shared" si="0"/>
        <v>9638</v>
      </c>
    </row>
    <row r="26" spans="1:6" s="239" customFormat="1" ht="16.5" customHeight="1" x14ac:dyDescent="0.25">
      <c r="A26" s="958" t="s">
        <v>1127</v>
      </c>
      <c r="B26" s="958" t="s">
        <v>1086</v>
      </c>
      <c r="C26" s="905"/>
      <c r="D26" s="957"/>
      <c r="E26" s="967"/>
      <c r="F26" s="968">
        <f t="shared" si="0"/>
        <v>0</v>
      </c>
    </row>
    <row r="27" spans="1:6" s="239" customFormat="1" ht="16.5" customHeight="1" x14ac:dyDescent="0.25">
      <c r="A27" s="959" t="s">
        <v>1128</v>
      </c>
      <c r="B27" s="941" t="s">
        <v>1087</v>
      </c>
      <c r="C27" s="905" t="s">
        <v>43</v>
      </c>
      <c r="D27" s="957">
        <v>2</v>
      </c>
      <c r="E27" s="967">
        <v>228730</v>
      </c>
      <c r="F27" s="968">
        <f>E27*D27</f>
        <v>457460</v>
      </c>
    </row>
    <row r="28" spans="1:6" s="239" customFormat="1" ht="30" x14ac:dyDescent="0.25">
      <c r="A28" s="959" t="s">
        <v>1129</v>
      </c>
      <c r="B28" s="969" t="s">
        <v>1088</v>
      </c>
      <c r="C28" s="905" t="s">
        <v>202</v>
      </c>
      <c r="D28" s="957">
        <v>1</v>
      </c>
      <c r="E28" s="967">
        <v>10000</v>
      </c>
      <c r="F28" s="968">
        <f t="shared" si="0"/>
        <v>10000</v>
      </c>
    </row>
    <row r="29" spans="1:6" s="239" customFormat="1" ht="16.5" customHeight="1" x14ac:dyDescent="0.25">
      <c r="A29" s="958" t="s">
        <v>1130</v>
      </c>
      <c r="B29" s="958" t="s">
        <v>1089</v>
      </c>
      <c r="C29" s="905"/>
      <c r="D29" s="957"/>
      <c r="E29" s="967"/>
      <c r="F29" s="968">
        <f t="shared" si="0"/>
        <v>0</v>
      </c>
    </row>
    <row r="30" spans="1:6" s="239" customFormat="1" ht="16.5" customHeight="1" x14ac:dyDescent="0.25">
      <c r="A30" s="959" t="s">
        <v>1131</v>
      </c>
      <c r="B30" s="941" t="s">
        <v>1090</v>
      </c>
      <c r="C30" s="905" t="s">
        <v>43</v>
      </c>
      <c r="D30" s="957">
        <v>2</v>
      </c>
      <c r="E30" s="967">
        <v>45007.23</v>
      </c>
      <c r="F30" s="968">
        <f t="shared" si="0"/>
        <v>90014.46</v>
      </c>
    </row>
    <row r="31" spans="1:6" s="239" customFormat="1" ht="16.5" customHeight="1" x14ac:dyDescent="0.25">
      <c r="A31" s="959" t="s">
        <v>1132</v>
      </c>
      <c r="B31" s="941" t="s">
        <v>1091</v>
      </c>
      <c r="C31" s="905" t="s">
        <v>43</v>
      </c>
      <c r="D31" s="957">
        <v>6</v>
      </c>
      <c r="E31" s="967">
        <v>2966.11</v>
      </c>
      <c r="F31" s="968">
        <f t="shared" si="0"/>
        <v>17796.66</v>
      </c>
    </row>
    <row r="32" spans="1:6" s="239" customFormat="1" ht="16.5" customHeight="1" x14ac:dyDescent="0.25">
      <c r="A32" s="959" t="s">
        <v>1133</v>
      </c>
      <c r="B32" s="941" t="s">
        <v>1092</v>
      </c>
      <c r="C32" s="905" t="s">
        <v>43</v>
      </c>
      <c r="D32" s="957">
        <v>7</v>
      </c>
      <c r="E32" s="967">
        <v>11515</v>
      </c>
      <c r="F32" s="968">
        <f t="shared" si="0"/>
        <v>80605</v>
      </c>
    </row>
    <row r="33" spans="1:6" s="239" customFormat="1" ht="16.5" customHeight="1" x14ac:dyDescent="0.25">
      <c r="A33" s="959" t="s">
        <v>1134</v>
      </c>
      <c r="B33" s="941" t="s">
        <v>1093</v>
      </c>
      <c r="C33" s="905" t="s">
        <v>43</v>
      </c>
      <c r="D33" s="957">
        <v>12</v>
      </c>
      <c r="E33" s="967">
        <v>34483</v>
      </c>
      <c r="F33" s="968">
        <f t="shared" si="0"/>
        <v>413796</v>
      </c>
    </row>
    <row r="34" spans="1:6" s="239" customFormat="1" ht="16.5" customHeight="1" x14ac:dyDescent="0.25">
      <c r="A34" s="958" t="s">
        <v>1135</v>
      </c>
      <c r="B34" s="958" t="s">
        <v>1094</v>
      </c>
      <c r="C34" s="905"/>
      <c r="D34" s="957"/>
      <c r="E34" s="967"/>
      <c r="F34" s="968">
        <f t="shared" si="0"/>
        <v>0</v>
      </c>
    </row>
    <row r="35" spans="1:6" s="239" customFormat="1" ht="16.5" customHeight="1" x14ac:dyDescent="0.25">
      <c r="A35" s="959" t="s">
        <v>1136</v>
      </c>
      <c r="B35" s="941" t="s">
        <v>1095</v>
      </c>
      <c r="C35" s="905" t="s">
        <v>42</v>
      </c>
      <c r="D35" s="957">
        <v>42</v>
      </c>
      <c r="E35" s="967">
        <v>43.35</v>
      </c>
      <c r="F35" s="968">
        <f t="shared" si="0"/>
        <v>1820.7</v>
      </c>
    </row>
    <row r="36" spans="1:6" s="239" customFormat="1" ht="16.5" customHeight="1" x14ac:dyDescent="0.25">
      <c r="A36" s="958" t="s">
        <v>1137</v>
      </c>
      <c r="B36" s="958" t="s">
        <v>1096</v>
      </c>
      <c r="C36" s="905"/>
      <c r="D36" s="957"/>
      <c r="E36" s="967"/>
      <c r="F36" s="968">
        <f t="shared" si="0"/>
        <v>0</v>
      </c>
    </row>
    <row r="37" spans="1:6" s="239" customFormat="1" ht="16.5" customHeight="1" x14ac:dyDescent="0.25">
      <c r="A37" s="959" t="s">
        <v>1138</v>
      </c>
      <c r="B37" s="941" t="s">
        <v>1097</v>
      </c>
      <c r="C37" s="905" t="s">
        <v>43</v>
      </c>
      <c r="D37" s="957">
        <v>1</v>
      </c>
      <c r="E37" s="967">
        <v>15000</v>
      </c>
      <c r="F37" s="968">
        <f t="shared" si="0"/>
        <v>15000</v>
      </c>
    </row>
    <row r="38" spans="1:6" s="239" customFormat="1" ht="16.5" customHeight="1" x14ac:dyDescent="0.25">
      <c r="A38" s="959" t="s">
        <v>1139</v>
      </c>
      <c r="B38" s="941" t="s">
        <v>1098</v>
      </c>
      <c r="C38" s="905" t="s">
        <v>43</v>
      </c>
      <c r="D38" s="957">
        <v>2</v>
      </c>
      <c r="E38" s="967">
        <v>6130</v>
      </c>
      <c r="F38" s="968">
        <f t="shared" si="0"/>
        <v>12260</v>
      </c>
    </row>
    <row r="39" spans="1:6" s="239" customFormat="1" ht="16.5" customHeight="1" x14ac:dyDescent="0.25">
      <c r="A39" s="959" t="s">
        <v>1140</v>
      </c>
      <c r="B39" s="941" t="s">
        <v>1099</v>
      </c>
      <c r="C39" s="905" t="s">
        <v>43</v>
      </c>
      <c r="D39" s="957">
        <v>1</v>
      </c>
      <c r="E39" s="967">
        <v>10940</v>
      </c>
      <c r="F39" s="968">
        <f t="shared" si="0"/>
        <v>10940</v>
      </c>
    </row>
    <row r="40" spans="1:6" s="239" customFormat="1" ht="16.5" customHeight="1" x14ac:dyDescent="0.25">
      <c r="A40" s="958" t="s">
        <v>1141</v>
      </c>
      <c r="B40" s="958" t="s">
        <v>1100</v>
      </c>
      <c r="C40" s="905"/>
      <c r="D40" s="957"/>
      <c r="E40" s="967"/>
      <c r="F40" s="968">
        <f t="shared" si="0"/>
        <v>0</v>
      </c>
    </row>
    <row r="41" spans="1:6" s="239" customFormat="1" ht="16.5" customHeight="1" x14ac:dyDescent="0.25">
      <c r="A41" s="960" t="s">
        <v>1142</v>
      </c>
      <c r="B41" s="960" t="s">
        <v>1078</v>
      </c>
      <c r="C41" s="905"/>
      <c r="D41" s="957"/>
      <c r="E41" s="967"/>
      <c r="F41" s="968">
        <f t="shared" ref="F41:F42" si="2">E41*D41</f>
        <v>0</v>
      </c>
    </row>
    <row r="42" spans="1:6" s="239" customFormat="1" ht="16.5" customHeight="1" x14ac:dyDescent="0.25">
      <c r="A42" s="959" t="s">
        <v>1143</v>
      </c>
      <c r="B42" s="941" t="s">
        <v>1194</v>
      </c>
      <c r="C42" s="905" t="s">
        <v>43</v>
      </c>
      <c r="D42" s="957">
        <v>9395</v>
      </c>
      <c r="E42" s="967">
        <v>9.23</v>
      </c>
      <c r="F42" s="968">
        <f t="shared" si="2"/>
        <v>86715.85</v>
      </c>
    </row>
    <row r="43" spans="1:6" s="239" customFormat="1" ht="16.5" customHeight="1" x14ac:dyDescent="0.25">
      <c r="A43" s="960" t="s">
        <v>1144</v>
      </c>
      <c r="B43" s="960" t="s">
        <v>1101</v>
      </c>
      <c r="C43" s="905"/>
      <c r="D43" s="957"/>
      <c r="E43" s="967"/>
      <c r="F43" s="968">
        <f t="shared" si="0"/>
        <v>0</v>
      </c>
    </row>
    <row r="44" spans="1:6" s="239" customFormat="1" ht="16.5" customHeight="1" x14ac:dyDescent="0.25">
      <c r="A44" s="959" t="s">
        <v>1145</v>
      </c>
      <c r="B44" s="941" t="s">
        <v>1102</v>
      </c>
      <c r="C44" s="905" t="s">
        <v>43</v>
      </c>
      <c r="D44" s="957">
        <v>2</v>
      </c>
      <c r="E44" s="967">
        <v>38906</v>
      </c>
      <c r="F44" s="968">
        <f t="shared" si="0"/>
        <v>77812</v>
      </c>
    </row>
    <row r="45" spans="1:6" s="239" customFormat="1" ht="16.5" customHeight="1" x14ac:dyDescent="0.25">
      <c r="A45" s="959" t="s">
        <v>1146</v>
      </c>
      <c r="B45" s="941" t="s">
        <v>1103</v>
      </c>
      <c r="C45" s="905" t="s">
        <v>43</v>
      </c>
      <c r="D45" s="957">
        <v>7</v>
      </c>
      <c r="E45" s="967">
        <v>24377.25</v>
      </c>
      <c r="F45" s="968">
        <f t="shared" si="0"/>
        <v>170640.75</v>
      </c>
    </row>
    <row r="46" spans="1:6" s="239" customFormat="1" ht="16.5" customHeight="1" x14ac:dyDescent="0.25">
      <c r="A46" s="960" t="s">
        <v>1195</v>
      </c>
      <c r="B46" s="960" t="s">
        <v>1104</v>
      </c>
      <c r="C46" s="905"/>
      <c r="D46" s="957"/>
      <c r="E46" s="967"/>
      <c r="F46" s="968">
        <f t="shared" si="0"/>
        <v>0</v>
      </c>
    </row>
    <row r="47" spans="1:6" s="239" customFormat="1" ht="16.5" customHeight="1" x14ac:dyDescent="0.25">
      <c r="A47" s="959" t="s">
        <v>1196</v>
      </c>
      <c r="B47" s="941" t="s">
        <v>1105</v>
      </c>
      <c r="C47" s="905" t="s">
        <v>43</v>
      </c>
      <c r="D47" s="957">
        <v>30</v>
      </c>
      <c r="E47" s="967">
        <v>69.210000000000008</v>
      </c>
      <c r="F47" s="968">
        <f t="shared" ref="F47:F80" si="3">E47*D47</f>
        <v>2076.3000000000002</v>
      </c>
    </row>
    <row r="48" spans="1:6" s="239" customFormat="1" ht="16.5" customHeight="1" x14ac:dyDescent="0.25">
      <c r="A48" s="959" t="s">
        <v>1197</v>
      </c>
      <c r="B48" s="941" t="s">
        <v>1106</v>
      </c>
      <c r="C48" s="905" t="s">
        <v>43</v>
      </c>
      <c r="D48" s="957">
        <v>1628</v>
      </c>
      <c r="E48" s="967">
        <v>0.45</v>
      </c>
      <c r="F48" s="968">
        <f>E48*D48</f>
        <v>732.6</v>
      </c>
    </row>
    <row r="49" spans="1:6" s="239" customFormat="1" ht="16.5" customHeight="1" x14ac:dyDescent="0.25">
      <c r="A49" s="959" t="s">
        <v>1198</v>
      </c>
      <c r="B49" s="941" t="s">
        <v>1107</v>
      </c>
      <c r="C49" s="905" t="s">
        <v>43</v>
      </c>
      <c r="D49" s="957">
        <v>46</v>
      </c>
      <c r="E49" s="967">
        <v>18.22</v>
      </c>
      <c r="F49" s="968">
        <f t="shared" si="3"/>
        <v>838.11999999999989</v>
      </c>
    </row>
    <row r="50" spans="1:6" s="239" customFormat="1" ht="16.5" customHeight="1" x14ac:dyDescent="0.25">
      <c r="A50" s="959" t="s">
        <v>1199</v>
      </c>
      <c r="B50" s="941" t="s">
        <v>1108</v>
      </c>
      <c r="C50" s="905" t="s">
        <v>43</v>
      </c>
      <c r="D50" s="957">
        <v>530</v>
      </c>
      <c r="E50" s="965">
        <v>41.300000000000004</v>
      </c>
      <c r="F50" s="968">
        <f t="shared" si="3"/>
        <v>21889.000000000004</v>
      </c>
    </row>
    <row r="51" spans="1:6" s="239" customFormat="1" ht="16.5" customHeight="1" x14ac:dyDescent="0.25">
      <c r="A51" s="958" t="s">
        <v>1147</v>
      </c>
      <c r="B51" s="958" t="s">
        <v>1109</v>
      </c>
      <c r="C51" s="905"/>
      <c r="D51" s="957"/>
      <c r="E51" s="967"/>
      <c r="F51" s="968">
        <f t="shared" si="3"/>
        <v>0</v>
      </c>
    </row>
    <row r="52" spans="1:6" s="239" customFormat="1" ht="16.5" customHeight="1" x14ac:dyDescent="0.25">
      <c r="A52" s="959" t="s">
        <v>1148</v>
      </c>
      <c r="B52" s="941" t="s">
        <v>1110</v>
      </c>
      <c r="C52" s="905" t="s">
        <v>43</v>
      </c>
      <c r="D52" s="957">
        <v>42</v>
      </c>
      <c r="E52" s="967">
        <v>654.56000000000006</v>
      </c>
      <c r="F52" s="968">
        <f t="shared" si="3"/>
        <v>27491.520000000004</v>
      </c>
    </row>
    <row r="53" spans="1:6" s="239" customFormat="1" ht="16.5" customHeight="1" x14ac:dyDescent="0.25">
      <c r="A53" s="959" t="s">
        <v>1149</v>
      </c>
      <c r="B53" s="941" t="s">
        <v>1111</v>
      </c>
      <c r="C53" s="905" t="s">
        <v>43</v>
      </c>
      <c r="D53" s="957">
        <v>2</v>
      </c>
      <c r="E53" s="967">
        <v>7041.49</v>
      </c>
      <c r="F53" s="968">
        <f t="shared" si="3"/>
        <v>14082.98</v>
      </c>
    </row>
    <row r="54" spans="1:6" s="239" customFormat="1" ht="16.5" customHeight="1" x14ac:dyDescent="0.25">
      <c r="A54" s="959" t="s">
        <v>1150</v>
      </c>
      <c r="B54" s="941" t="s">
        <v>1112</v>
      </c>
      <c r="C54" s="905" t="s">
        <v>43</v>
      </c>
      <c r="D54" s="957">
        <v>1</v>
      </c>
      <c r="E54" s="967">
        <v>16962.95</v>
      </c>
      <c r="F54" s="968">
        <f t="shared" si="3"/>
        <v>16962.95</v>
      </c>
    </row>
    <row r="55" spans="1:6" s="239" customFormat="1" ht="16.5" customHeight="1" x14ac:dyDescent="0.25">
      <c r="A55" s="959" t="s">
        <v>1151</v>
      </c>
      <c r="B55" s="941" t="s">
        <v>1152</v>
      </c>
      <c r="C55" s="905" t="s">
        <v>43</v>
      </c>
      <c r="D55" s="957">
        <v>1</v>
      </c>
      <c r="E55" s="967">
        <v>24185.75</v>
      </c>
      <c r="F55" s="968">
        <f t="shared" si="3"/>
        <v>24185.75</v>
      </c>
    </row>
    <row r="56" spans="1:6" s="239" customFormat="1" ht="16.5" customHeight="1" x14ac:dyDescent="0.25">
      <c r="A56" s="959" t="s">
        <v>1153</v>
      </c>
      <c r="B56" s="941" t="s">
        <v>1154</v>
      </c>
      <c r="C56" s="905" t="s">
        <v>43</v>
      </c>
      <c r="D56" s="957">
        <v>2</v>
      </c>
      <c r="E56" s="967">
        <v>12521.27</v>
      </c>
      <c r="F56" s="968">
        <f t="shared" si="3"/>
        <v>25042.54</v>
      </c>
    </row>
    <row r="57" spans="1:6" s="239" customFormat="1" ht="16.5" customHeight="1" x14ac:dyDescent="0.25">
      <c r="A57" s="959" t="s">
        <v>1155</v>
      </c>
      <c r="B57" s="941" t="s">
        <v>1156</v>
      </c>
      <c r="C57" s="905" t="s">
        <v>43</v>
      </c>
      <c r="D57" s="957">
        <v>4</v>
      </c>
      <c r="E57" s="967">
        <v>3690.2000000000003</v>
      </c>
      <c r="F57" s="968">
        <f t="shared" si="3"/>
        <v>14760.800000000001</v>
      </c>
    </row>
    <row r="58" spans="1:6" s="239" customFormat="1" ht="16.5" customHeight="1" x14ac:dyDescent="0.25">
      <c r="A58" s="959" t="s">
        <v>1157</v>
      </c>
      <c r="B58" s="941" t="s">
        <v>1158</v>
      </c>
      <c r="C58" s="905" t="s">
        <v>43</v>
      </c>
      <c r="D58" s="957">
        <v>1</v>
      </c>
      <c r="E58" s="967">
        <v>1658.05</v>
      </c>
      <c r="F58" s="968">
        <f t="shared" si="3"/>
        <v>1658.05</v>
      </c>
    </row>
    <row r="59" spans="1:6" s="239" customFormat="1" ht="16.5" customHeight="1" x14ac:dyDescent="0.25">
      <c r="A59" s="959" t="s">
        <v>1159</v>
      </c>
      <c r="B59" s="941" t="s">
        <v>1160</v>
      </c>
      <c r="C59" s="905" t="s">
        <v>43</v>
      </c>
      <c r="D59" s="957">
        <v>1</v>
      </c>
      <c r="E59" s="967">
        <v>8800.44</v>
      </c>
      <c r="F59" s="968">
        <f t="shared" si="3"/>
        <v>8800.44</v>
      </c>
    </row>
    <row r="60" spans="1:6" s="239" customFormat="1" ht="16.5" customHeight="1" x14ac:dyDescent="0.25">
      <c r="A60" s="959" t="s">
        <v>1161</v>
      </c>
      <c r="B60" s="941" t="s">
        <v>1162</v>
      </c>
      <c r="C60" s="905" t="s">
        <v>43</v>
      </c>
      <c r="D60" s="957">
        <v>5</v>
      </c>
      <c r="E60" s="967">
        <v>41.93</v>
      </c>
      <c r="F60" s="968">
        <f t="shared" si="3"/>
        <v>209.65</v>
      </c>
    </row>
    <row r="61" spans="1:6" s="239" customFormat="1" ht="16.5" customHeight="1" x14ac:dyDescent="0.25">
      <c r="A61" s="959" t="s">
        <v>1163</v>
      </c>
      <c r="B61" s="941" t="s">
        <v>1164</v>
      </c>
      <c r="C61" s="905" t="s">
        <v>43</v>
      </c>
      <c r="D61" s="957">
        <v>4</v>
      </c>
      <c r="E61" s="967">
        <v>319.3</v>
      </c>
      <c r="F61" s="968">
        <f t="shared" si="3"/>
        <v>1277.2</v>
      </c>
    </row>
    <row r="62" spans="1:6" s="239" customFormat="1" ht="16.5" customHeight="1" x14ac:dyDescent="0.25">
      <c r="A62" s="959" t="s">
        <v>1165</v>
      </c>
      <c r="B62" s="941" t="s">
        <v>1166</v>
      </c>
      <c r="C62" s="905" t="s">
        <v>43</v>
      </c>
      <c r="D62" s="957">
        <v>80</v>
      </c>
      <c r="E62" s="967">
        <v>39.93</v>
      </c>
      <c r="F62" s="968">
        <f t="shared" si="3"/>
        <v>3194.4</v>
      </c>
    </row>
    <row r="63" spans="1:6" s="239" customFormat="1" ht="16.5" customHeight="1" x14ac:dyDescent="0.25">
      <c r="A63" s="958" t="s">
        <v>1167</v>
      </c>
      <c r="B63" s="958" t="s">
        <v>1168</v>
      </c>
      <c r="C63" s="905"/>
      <c r="D63" s="957"/>
      <c r="E63" s="967"/>
      <c r="F63" s="968"/>
    </row>
    <row r="64" spans="1:6" s="239" customFormat="1" ht="16.5" customHeight="1" x14ac:dyDescent="0.25">
      <c r="A64" s="959" t="s">
        <v>1169</v>
      </c>
      <c r="B64" s="941" t="s">
        <v>1170</v>
      </c>
      <c r="C64" s="905" t="s">
        <v>43</v>
      </c>
      <c r="D64" s="957">
        <v>1</v>
      </c>
      <c r="E64" s="967">
        <v>2224.33</v>
      </c>
      <c r="F64" s="968">
        <f t="shared" si="3"/>
        <v>2224.33</v>
      </c>
    </row>
    <row r="65" spans="1:6" s="239" customFormat="1" ht="16.5" customHeight="1" x14ac:dyDescent="0.25">
      <c r="A65" s="959" t="s">
        <v>1171</v>
      </c>
      <c r="B65" s="941" t="s">
        <v>1172</v>
      </c>
      <c r="C65" s="905" t="s">
        <v>42</v>
      </c>
      <c r="D65" s="957">
        <v>150</v>
      </c>
      <c r="E65" s="967">
        <v>12.450000000000001</v>
      </c>
      <c r="F65" s="968">
        <f t="shared" si="3"/>
        <v>1867.5000000000002</v>
      </c>
    </row>
    <row r="66" spans="1:6" s="239" customFormat="1" ht="16.5" customHeight="1" x14ac:dyDescent="0.25">
      <c r="A66" s="959" t="s">
        <v>1173</v>
      </c>
      <c r="B66" s="941" t="s">
        <v>1340</v>
      </c>
      <c r="C66" s="905" t="s">
        <v>42</v>
      </c>
      <c r="D66" s="957">
        <v>100</v>
      </c>
      <c r="E66" s="967">
        <v>10.050000000000001</v>
      </c>
      <c r="F66" s="968">
        <f t="shared" si="3"/>
        <v>1005.0000000000001</v>
      </c>
    </row>
    <row r="67" spans="1:6" s="239" customFormat="1" ht="16.5" customHeight="1" x14ac:dyDescent="0.25">
      <c r="A67" s="959" t="s">
        <v>1174</v>
      </c>
      <c r="B67" s="941" t="s">
        <v>1175</v>
      </c>
      <c r="C67" s="905" t="s">
        <v>42</v>
      </c>
      <c r="D67" s="957">
        <v>75</v>
      </c>
      <c r="E67" s="967">
        <v>31.05</v>
      </c>
      <c r="F67" s="968">
        <f t="shared" si="3"/>
        <v>2328.75</v>
      </c>
    </row>
    <row r="68" spans="1:6" s="239" customFormat="1" ht="16.5" customHeight="1" x14ac:dyDescent="0.25">
      <c r="A68" s="959" t="s">
        <v>1176</v>
      </c>
      <c r="B68" s="941" t="s">
        <v>1177</v>
      </c>
      <c r="C68" s="905" t="s">
        <v>42</v>
      </c>
      <c r="D68" s="957">
        <v>30</v>
      </c>
      <c r="E68" s="967">
        <v>26.05</v>
      </c>
      <c r="F68" s="968">
        <f t="shared" si="3"/>
        <v>781.5</v>
      </c>
    </row>
    <row r="69" spans="1:6" s="239" customFormat="1" ht="16.5" customHeight="1" x14ac:dyDescent="0.25">
      <c r="A69" s="959" t="s">
        <v>1178</v>
      </c>
      <c r="B69" s="941" t="s">
        <v>1179</v>
      </c>
      <c r="C69" s="905" t="s">
        <v>42</v>
      </c>
      <c r="D69" s="957">
        <v>150</v>
      </c>
      <c r="E69" s="967">
        <v>10.050000000000001</v>
      </c>
      <c r="F69" s="968">
        <f t="shared" si="3"/>
        <v>1507.5</v>
      </c>
    </row>
    <row r="70" spans="1:6" s="239" customFormat="1" x14ac:dyDescent="0.25">
      <c r="A70" s="959" t="s">
        <v>1180</v>
      </c>
      <c r="B70" s="969" t="s">
        <v>1345</v>
      </c>
      <c r="C70" s="905" t="s">
        <v>43</v>
      </c>
      <c r="D70" s="957">
        <v>1</v>
      </c>
      <c r="E70" s="967">
        <v>259.47000000000003</v>
      </c>
      <c r="F70" s="968">
        <f t="shared" si="3"/>
        <v>259.47000000000003</v>
      </c>
    </row>
    <row r="71" spans="1:6" s="239" customFormat="1" x14ac:dyDescent="0.25">
      <c r="A71" s="959" t="s">
        <v>1181</v>
      </c>
      <c r="B71" s="969" t="s">
        <v>1346</v>
      </c>
      <c r="C71" s="905" t="s">
        <v>43</v>
      </c>
      <c r="D71" s="957">
        <v>1</v>
      </c>
      <c r="E71" s="967">
        <v>159.47</v>
      </c>
      <c r="F71" s="968">
        <f t="shared" si="3"/>
        <v>159.47</v>
      </c>
    </row>
    <row r="72" spans="1:6" s="239" customFormat="1" ht="16.5" customHeight="1" x14ac:dyDescent="0.25">
      <c r="A72" s="959" t="s">
        <v>1182</v>
      </c>
      <c r="B72" s="941" t="s">
        <v>1183</v>
      </c>
      <c r="C72" s="905" t="s">
        <v>43</v>
      </c>
      <c r="D72" s="957">
        <v>2</v>
      </c>
      <c r="E72" s="967">
        <v>74.930000000000007</v>
      </c>
      <c r="F72" s="968">
        <f t="shared" si="3"/>
        <v>149.86000000000001</v>
      </c>
    </row>
    <row r="73" spans="1:6" s="239" customFormat="1" ht="16.5" customHeight="1" x14ac:dyDescent="0.25">
      <c r="A73" s="959" t="s">
        <v>1184</v>
      </c>
      <c r="B73" s="941" t="s">
        <v>1190</v>
      </c>
      <c r="C73" s="905" t="s">
        <v>43</v>
      </c>
      <c r="D73" s="957">
        <v>14</v>
      </c>
      <c r="E73" s="967">
        <v>5.39</v>
      </c>
      <c r="F73" s="968">
        <f t="shared" ref="F73:F74" si="4">E73*D73</f>
        <v>75.459999999999994</v>
      </c>
    </row>
    <row r="74" spans="1:6" s="239" customFormat="1" ht="16.5" customHeight="1" x14ac:dyDescent="0.25">
      <c r="A74" s="959" t="s">
        <v>1332</v>
      </c>
      <c r="B74" s="941" t="s">
        <v>1189</v>
      </c>
      <c r="C74" s="905" t="s">
        <v>43</v>
      </c>
      <c r="D74" s="957">
        <v>28</v>
      </c>
      <c r="E74" s="967">
        <v>5.39</v>
      </c>
      <c r="F74" s="968">
        <f t="shared" si="4"/>
        <v>150.91999999999999</v>
      </c>
    </row>
    <row r="75" spans="1:6" s="239" customFormat="1" ht="16.5" customHeight="1" x14ac:dyDescent="0.25">
      <c r="A75" s="959" t="s">
        <v>1333</v>
      </c>
      <c r="B75" s="941" t="s">
        <v>1342</v>
      </c>
      <c r="C75" s="905" t="s">
        <v>43</v>
      </c>
      <c r="D75" s="957">
        <v>4</v>
      </c>
      <c r="E75" s="967">
        <v>5.99</v>
      </c>
      <c r="F75" s="968">
        <f t="shared" ref="F75:F76" si="5">E75*D75</f>
        <v>23.96</v>
      </c>
    </row>
    <row r="76" spans="1:6" s="239" customFormat="1" ht="16.5" customHeight="1" x14ac:dyDescent="0.25">
      <c r="A76" s="959" t="s">
        <v>1334</v>
      </c>
      <c r="B76" s="941" t="s">
        <v>1191</v>
      </c>
      <c r="C76" s="905" t="s">
        <v>43</v>
      </c>
      <c r="D76" s="957">
        <v>6</v>
      </c>
      <c r="E76" s="967">
        <v>6.19</v>
      </c>
      <c r="F76" s="968">
        <f t="shared" si="5"/>
        <v>37.14</v>
      </c>
    </row>
    <row r="77" spans="1:6" s="239" customFormat="1" ht="16.5" customHeight="1" x14ac:dyDescent="0.25">
      <c r="A77" s="959" t="s">
        <v>1335</v>
      </c>
      <c r="B77" s="941" t="s">
        <v>1192</v>
      </c>
      <c r="C77" s="905" t="s">
        <v>43</v>
      </c>
      <c r="D77" s="957">
        <v>2</v>
      </c>
      <c r="E77" s="967">
        <v>7.39</v>
      </c>
      <c r="F77" s="968">
        <f t="shared" ref="F77" si="6">E77*D77</f>
        <v>14.78</v>
      </c>
    </row>
    <row r="78" spans="1:6" s="239" customFormat="1" ht="16.5" customHeight="1" x14ac:dyDescent="0.25">
      <c r="A78" s="959" t="s">
        <v>1336</v>
      </c>
      <c r="B78" s="941" t="s">
        <v>1193</v>
      </c>
      <c r="C78" s="905" t="s">
        <v>43</v>
      </c>
      <c r="D78" s="957">
        <v>7</v>
      </c>
      <c r="E78" s="967">
        <v>131.31</v>
      </c>
      <c r="F78" s="968">
        <f t="shared" si="3"/>
        <v>919.17000000000007</v>
      </c>
    </row>
    <row r="79" spans="1:6" s="239" customFormat="1" ht="16.5" customHeight="1" x14ac:dyDescent="0.25">
      <c r="A79" s="958" t="s">
        <v>1185</v>
      </c>
      <c r="B79" s="958" t="s">
        <v>1186</v>
      </c>
      <c r="C79" s="905"/>
      <c r="D79" s="957"/>
      <c r="E79" s="967"/>
      <c r="F79" s="968">
        <f t="shared" si="3"/>
        <v>0</v>
      </c>
    </row>
    <row r="80" spans="1:6" s="239" customFormat="1" ht="16.5" customHeight="1" x14ac:dyDescent="0.25">
      <c r="A80" s="959" t="s">
        <v>1187</v>
      </c>
      <c r="B80" s="941" t="s">
        <v>1188</v>
      </c>
      <c r="C80" s="905" t="s">
        <v>40</v>
      </c>
      <c r="D80" s="957">
        <v>67</v>
      </c>
      <c r="E80" s="967">
        <v>53.07</v>
      </c>
      <c r="F80" s="968">
        <f t="shared" si="3"/>
        <v>3555.69</v>
      </c>
    </row>
    <row r="81" spans="1:6" s="239" customFormat="1" ht="16.5" customHeight="1" x14ac:dyDescent="0.25">
      <c r="A81" s="958">
        <v>5.13</v>
      </c>
      <c r="B81" s="958" t="s">
        <v>1338</v>
      </c>
      <c r="C81" s="905"/>
      <c r="D81" s="957"/>
      <c r="E81" s="967"/>
      <c r="F81" s="968">
        <f t="shared" ref="F81:F82" si="7">E81*D81</f>
        <v>0</v>
      </c>
    </row>
    <row r="82" spans="1:6" s="239" customFormat="1" ht="16.5" customHeight="1" x14ac:dyDescent="0.25">
      <c r="A82" s="959" t="s">
        <v>1337</v>
      </c>
      <c r="B82" s="941" t="s">
        <v>1339</v>
      </c>
      <c r="C82" s="905" t="s">
        <v>44</v>
      </c>
      <c r="D82" s="957">
        <v>2</v>
      </c>
      <c r="E82" s="967">
        <v>5000</v>
      </c>
      <c r="F82" s="968">
        <f t="shared" si="7"/>
        <v>10000</v>
      </c>
    </row>
  </sheetData>
  <mergeCells count="9">
    <mergeCell ref="F5:F7"/>
    <mergeCell ref="A1:F1"/>
    <mergeCell ref="A2:F2"/>
    <mergeCell ref="B3:F3"/>
    <mergeCell ref="A5:A7"/>
    <mergeCell ref="B5:B7"/>
    <mergeCell ref="C5:C7"/>
    <mergeCell ref="D5:D7"/>
    <mergeCell ref="E5:E7"/>
  </mergeCells>
  <phoneticPr fontId="80" type="noConversion"/>
  <conditionalFormatting sqref="C8:F82">
    <cfRule type="expression" dxfId="28" priority="212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dimension ref="A1:N56"/>
  <sheetViews>
    <sheetView tabSelected="1" showRuler="0" view="pageLayout" topLeftCell="A46" zoomScale="115" zoomScaleNormal="85" zoomScalePageLayoutView="115" workbookViewId="0">
      <selection activeCell="B17" sqref="B17"/>
    </sheetView>
  </sheetViews>
  <sheetFormatPr baseColWidth="10" defaultColWidth="11.42578125" defaultRowHeight="15.75" x14ac:dyDescent="0.2"/>
  <cols>
    <col min="1" max="1" width="11.7109375" style="218" bestFit="1" customWidth="1"/>
    <col min="2" max="2" width="100.7109375" style="940" customWidth="1"/>
    <col min="3" max="3" width="10.28515625" style="939" bestFit="1" customWidth="1"/>
    <col min="4" max="4" width="12.85546875" style="937" bestFit="1" customWidth="1"/>
    <col min="5" max="5" width="10.5703125" style="937" bestFit="1" customWidth="1"/>
    <col min="6" max="6" width="11.85546875" style="218" bestFit="1" customWidth="1"/>
    <col min="7" max="16384" width="11.42578125" style="218"/>
  </cols>
  <sheetData>
    <row r="1" spans="1:14" ht="59.25" customHeight="1" x14ac:dyDescent="0.2">
      <c r="A1" s="1024" t="s">
        <v>1347</v>
      </c>
      <c r="B1" s="1018"/>
      <c r="C1" s="1018"/>
      <c r="D1" s="1018"/>
      <c r="E1" s="1018"/>
      <c r="F1" s="1018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019"/>
      <c r="B2" s="1019"/>
      <c r="C2" s="1019"/>
      <c r="D2" s="1019"/>
      <c r="E2" s="1019"/>
      <c r="F2" s="101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70" t="s">
        <v>56</v>
      </c>
      <c r="B3" s="1025" t="s">
        <v>975</v>
      </c>
      <c r="C3" s="1025"/>
      <c r="D3" s="1025"/>
      <c r="E3" s="1025"/>
      <c r="F3" s="1025"/>
    </row>
    <row r="4" spans="1:14" s="6" customFormat="1" ht="20.100000000000001" customHeight="1" x14ac:dyDescent="0.2">
      <c r="A4" s="971"/>
      <c r="B4" s="953"/>
      <c r="C4" s="953"/>
      <c r="D4" s="953"/>
      <c r="E4" s="953"/>
      <c r="F4" s="953"/>
    </row>
    <row r="5" spans="1:14" s="240" customFormat="1" ht="20.25" customHeight="1" x14ac:dyDescent="0.2">
      <c r="A5" s="1013" t="s">
        <v>25</v>
      </c>
      <c r="B5" s="1023" t="s">
        <v>1344</v>
      </c>
      <c r="C5" s="1013" t="s">
        <v>29</v>
      </c>
      <c r="D5" s="1013" t="s">
        <v>17</v>
      </c>
      <c r="E5" s="1013" t="s">
        <v>553</v>
      </c>
      <c r="F5" s="1013" t="s">
        <v>72</v>
      </c>
    </row>
    <row r="6" spans="1:14" s="240" customFormat="1" ht="20.25" customHeight="1" x14ac:dyDescent="0.2">
      <c r="A6" s="1013"/>
      <c r="B6" s="1023"/>
      <c r="C6" s="1013"/>
      <c r="D6" s="1013"/>
      <c r="E6" s="1013"/>
      <c r="F6" s="1013"/>
    </row>
    <row r="7" spans="1:14" s="240" customFormat="1" ht="20.25" customHeight="1" x14ac:dyDescent="0.2">
      <c r="A7" s="1013"/>
      <c r="B7" s="1023"/>
      <c r="C7" s="1013"/>
      <c r="D7" s="1013"/>
      <c r="E7" s="1013"/>
      <c r="F7" s="1013"/>
    </row>
    <row r="8" spans="1:14" s="239" customFormat="1" ht="16.5" customHeight="1" x14ac:dyDescent="0.25">
      <c r="A8" s="951">
        <v>6</v>
      </c>
      <c r="B8" s="950" t="s">
        <v>1000</v>
      </c>
      <c r="C8" s="905"/>
      <c r="D8" s="946"/>
      <c r="E8" s="966"/>
      <c r="F8" s="942">
        <f>SUM(F10:F56)</f>
        <v>99126.209999999992</v>
      </c>
    </row>
    <row r="9" spans="1:14" s="239" customFormat="1" ht="16.5" customHeight="1" x14ac:dyDescent="0.25">
      <c r="A9" s="891">
        <v>6.1</v>
      </c>
      <c r="B9" s="948" t="s">
        <v>1205</v>
      </c>
      <c r="C9" s="905"/>
      <c r="D9" s="946"/>
      <c r="E9" s="966"/>
      <c r="F9" s="943"/>
    </row>
    <row r="10" spans="1:14" x14ac:dyDescent="0.2">
      <c r="A10" s="890" t="s">
        <v>1258</v>
      </c>
      <c r="B10" s="888" t="s">
        <v>1206</v>
      </c>
      <c r="C10" s="905" t="s">
        <v>43</v>
      </c>
      <c r="D10" s="947">
        <v>24</v>
      </c>
      <c r="E10" s="965">
        <v>295.41000000000003</v>
      </c>
      <c r="F10" s="943">
        <f t="shared" ref="F10" si="0">IF(ISBLANK(C10)," ",ROUND(E10*D10,2))</f>
        <v>7089.84</v>
      </c>
    </row>
    <row r="11" spans="1:14" s="242" customFormat="1" ht="16.5" customHeight="1" x14ac:dyDescent="0.25">
      <c r="A11" s="891">
        <v>6.2</v>
      </c>
      <c r="B11" s="948" t="s">
        <v>1207</v>
      </c>
      <c r="C11" s="905"/>
      <c r="D11" s="947" t="s">
        <v>217</v>
      </c>
      <c r="E11" s="965"/>
      <c r="F11" s="943"/>
    </row>
    <row r="12" spans="1:14" s="239" customFormat="1" ht="16.5" customHeight="1" x14ac:dyDescent="0.25">
      <c r="A12" s="944" t="s">
        <v>1208</v>
      </c>
      <c r="B12" s="945" t="s">
        <v>1209</v>
      </c>
      <c r="C12" s="905"/>
      <c r="D12" s="946" t="s">
        <v>217</v>
      </c>
      <c r="E12" s="966"/>
      <c r="F12" s="943"/>
    </row>
    <row r="13" spans="1:14" s="239" customFormat="1" ht="16.5" customHeight="1" x14ac:dyDescent="0.25">
      <c r="A13" s="938" t="s">
        <v>1259</v>
      </c>
      <c r="B13" s="955" t="s">
        <v>1210</v>
      </c>
      <c r="C13" s="905" t="s">
        <v>952</v>
      </c>
      <c r="D13" s="947">
        <v>1</v>
      </c>
      <c r="E13" s="966">
        <v>39.369999999999997</v>
      </c>
      <c r="F13" s="943">
        <f t="shared" ref="F13" si="1">IF(ISBLANK(C13)," ",ROUND(E13*D13,2))</f>
        <v>39.369999999999997</v>
      </c>
    </row>
    <row r="14" spans="1:14" s="239" customFormat="1" ht="16.5" customHeight="1" x14ac:dyDescent="0.25">
      <c r="A14" s="944" t="s">
        <v>1211</v>
      </c>
      <c r="B14" s="945" t="s">
        <v>1212</v>
      </c>
      <c r="C14" s="905"/>
      <c r="D14" s="946" t="s">
        <v>217</v>
      </c>
      <c r="E14" s="966"/>
      <c r="F14" s="943"/>
    </row>
    <row r="15" spans="1:14" s="239" customFormat="1" ht="16.5" customHeight="1" x14ac:dyDescent="0.25">
      <c r="A15" s="938" t="s">
        <v>1260</v>
      </c>
      <c r="B15" s="955" t="s">
        <v>1213</v>
      </c>
      <c r="C15" s="905" t="s">
        <v>43</v>
      </c>
      <c r="D15" s="947">
        <v>1</v>
      </c>
      <c r="E15" s="966">
        <v>3250</v>
      </c>
      <c r="F15" s="943">
        <f t="shared" ref="F15:F23" si="2">IF(ISBLANK(C15)," ",ROUND(E15*D15,2))</f>
        <v>3250</v>
      </c>
    </row>
    <row r="16" spans="1:14" ht="30" x14ac:dyDescent="0.2">
      <c r="A16" s="890" t="s">
        <v>1261</v>
      </c>
      <c r="B16" s="888" t="s">
        <v>1214</v>
      </c>
      <c r="C16" s="905" t="s">
        <v>43</v>
      </c>
      <c r="D16" s="947">
        <v>1</v>
      </c>
      <c r="E16" s="965">
        <v>1950.5</v>
      </c>
      <c r="F16" s="943">
        <f t="shared" si="2"/>
        <v>1950.5</v>
      </c>
    </row>
    <row r="17" spans="1:6" s="242" customFormat="1" ht="16.5" customHeight="1" x14ac:dyDescent="0.25">
      <c r="A17" s="890" t="s">
        <v>1262</v>
      </c>
      <c r="B17" s="888" t="s">
        <v>1215</v>
      </c>
      <c r="C17" s="905" t="s">
        <v>43</v>
      </c>
      <c r="D17" s="947">
        <v>2</v>
      </c>
      <c r="E17" s="965">
        <v>7250</v>
      </c>
      <c r="F17" s="943">
        <f t="shared" si="2"/>
        <v>14500</v>
      </c>
    </row>
    <row r="18" spans="1:6" s="239" customFormat="1" ht="16.5" customHeight="1" x14ac:dyDescent="0.25">
      <c r="A18" s="938" t="s">
        <v>1263</v>
      </c>
      <c r="B18" s="955" t="s">
        <v>1216</v>
      </c>
      <c r="C18" s="905" t="s">
        <v>43</v>
      </c>
      <c r="D18" s="947">
        <v>1</v>
      </c>
      <c r="E18" s="966">
        <v>2150</v>
      </c>
      <c r="F18" s="943">
        <f t="shared" si="2"/>
        <v>2150</v>
      </c>
    </row>
    <row r="19" spans="1:6" s="239" customFormat="1" ht="30" x14ac:dyDescent="0.25">
      <c r="A19" s="938" t="s">
        <v>1264</v>
      </c>
      <c r="B19" s="955" t="s">
        <v>1217</v>
      </c>
      <c r="C19" s="905" t="s">
        <v>43</v>
      </c>
      <c r="D19" s="947">
        <v>4</v>
      </c>
      <c r="E19" s="966">
        <v>280</v>
      </c>
      <c r="F19" s="943">
        <f t="shared" si="2"/>
        <v>1120</v>
      </c>
    </row>
    <row r="20" spans="1:6" ht="30" x14ac:dyDescent="0.2">
      <c r="A20" s="890" t="s">
        <v>1265</v>
      </c>
      <c r="B20" s="888" t="s">
        <v>1218</v>
      </c>
      <c r="C20" s="905" t="s">
        <v>43</v>
      </c>
      <c r="D20" s="947">
        <v>1</v>
      </c>
      <c r="E20" s="965">
        <v>658</v>
      </c>
      <c r="F20" s="943">
        <f t="shared" si="2"/>
        <v>658</v>
      </c>
    </row>
    <row r="21" spans="1:6" s="242" customFormat="1" ht="16.5" customHeight="1" x14ac:dyDescent="0.25">
      <c r="A21" s="890" t="s">
        <v>1266</v>
      </c>
      <c r="B21" s="888" t="s">
        <v>1219</v>
      </c>
      <c r="C21" s="905" t="s">
        <v>43</v>
      </c>
      <c r="D21" s="947">
        <v>2</v>
      </c>
      <c r="E21" s="965">
        <v>220</v>
      </c>
      <c r="F21" s="943">
        <f t="shared" si="2"/>
        <v>440</v>
      </c>
    </row>
    <row r="22" spans="1:6" s="239" customFormat="1" ht="16.5" customHeight="1" x14ac:dyDescent="0.25">
      <c r="A22" s="938" t="s">
        <v>1267</v>
      </c>
      <c r="B22" s="955" t="s">
        <v>1220</v>
      </c>
      <c r="C22" s="905" t="s">
        <v>43</v>
      </c>
      <c r="D22" s="947">
        <v>1</v>
      </c>
      <c r="E22" s="966">
        <v>2461.11</v>
      </c>
      <c r="F22" s="943">
        <f t="shared" si="2"/>
        <v>2461.11</v>
      </c>
    </row>
    <row r="23" spans="1:6" s="239" customFormat="1" ht="30" x14ac:dyDescent="0.25">
      <c r="A23" s="938" t="s">
        <v>1268</v>
      </c>
      <c r="B23" s="955" t="s">
        <v>1221</v>
      </c>
      <c r="C23" s="905" t="s">
        <v>43</v>
      </c>
      <c r="D23" s="947">
        <v>7</v>
      </c>
      <c r="E23" s="966">
        <v>102.3</v>
      </c>
      <c r="F23" s="943">
        <f t="shared" si="2"/>
        <v>716.1</v>
      </c>
    </row>
    <row r="24" spans="1:6" s="239" customFormat="1" ht="16.5" customHeight="1" x14ac:dyDescent="0.25">
      <c r="A24" s="891">
        <v>6.3</v>
      </c>
      <c r="B24" s="948" t="s">
        <v>1222</v>
      </c>
      <c r="C24" s="905"/>
      <c r="D24" s="946" t="s">
        <v>217</v>
      </c>
      <c r="E24" s="966"/>
      <c r="F24" s="943"/>
    </row>
    <row r="25" spans="1:6" s="239" customFormat="1" ht="16.5" customHeight="1" x14ac:dyDescent="0.25">
      <c r="A25" s="938" t="s">
        <v>1269</v>
      </c>
      <c r="B25" s="955" t="s">
        <v>1223</v>
      </c>
      <c r="C25" s="905" t="s">
        <v>43</v>
      </c>
      <c r="D25" s="947">
        <v>1</v>
      </c>
      <c r="E25" s="966">
        <v>30.55</v>
      </c>
      <c r="F25" s="943">
        <f t="shared" ref="F25:F26" si="3">IF(ISBLANK(C25)," ",ROUND(E25*D25,2))</f>
        <v>30.55</v>
      </c>
    </row>
    <row r="26" spans="1:6" x14ac:dyDescent="0.2">
      <c r="A26" s="891">
        <v>6.4</v>
      </c>
      <c r="B26" s="948" t="s">
        <v>1224</v>
      </c>
      <c r="C26" s="905"/>
      <c r="D26" s="947" t="s">
        <v>217</v>
      </c>
      <c r="E26" s="965"/>
      <c r="F26" s="943" t="str">
        <f t="shared" si="3"/>
        <v xml:space="preserve"> </v>
      </c>
    </row>
    <row r="27" spans="1:6" s="242" customFormat="1" ht="16.5" customHeight="1" x14ac:dyDescent="0.25">
      <c r="A27" s="944" t="s">
        <v>1225</v>
      </c>
      <c r="B27" s="945" t="s">
        <v>1001</v>
      </c>
      <c r="C27" s="905"/>
      <c r="D27" s="947" t="s">
        <v>217</v>
      </c>
      <c r="E27" s="965"/>
      <c r="F27" s="943"/>
    </row>
    <row r="28" spans="1:6" s="239" customFormat="1" ht="16.5" customHeight="1" x14ac:dyDescent="0.25">
      <c r="A28" s="938" t="s">
        <v>1270</v>
      </c>
      <c r="B28" s="955" t="s">
        <v>1002</v>
      </c>
      <c r="C28" s="905" t="s">
        <v>42</v>
      </c>
      <c r="D28" s="947">
        <v>122</v>
      </c>
      <c r="E28" s="966">
        <v>39.090000000000003</v>
      </c>
      <c r="F28" s="943">
        <f t="shared" ref="F28" si="4">IF(ISBLANK(C28)," ",ROUND(E28*D28,2))</f>
        <v>4768.9799999999996</v>
      </c>
    </row>
    <row r="29" spans="1:6" s="239" customFormat="1" ht="16.5" customHeight="1" x14ac:dyDescent="0.25">
      <c r="A29" s="944" t="s">
        <v>1226</v>
      </c>
      <c r="B29" s="945" t="s">
        <v>1227</v>
      </c>
      <c r="C29" s="905"/>
      <c r="D29" s="947" t="s">
        <v>217</v>
      </c>
      <c r="E29" s="966"/>
      <c r="F29" s="943"/>
    </row>
    <row r="30" spans="1:6" x14ac:dyDescent="0.2">
      <c r="A30" s="890" t="s">
        <v>1271</v>
      </c>
      <c r="B30" s="888" t="s">
        <v>1228</v>
      </c>
      <c r="C30" s="905" t="s">
        <v>952</v>
      </c>
      <c r="D30" s="947">
        <v>15</v>
      </c>
      <c r="E30" s="965">
        <v>22.4</v>
      </c>
      <c r="F30" s="943">
        <f t="shared" ref="F30:F31" si="5">IF(ISBLANK(C30)," ",ROUND(E30*D30,2))</f>
        <v>336</v>
      </c>
    </row>
    <row r="31" spans="1:6" s="242" customFormat="1" ht="16.5" customHeight="1" x14ac:dyDescent="0.25">
      <c r="A31" s="890" t="s">
        <v>1272</v>
      </c>
      <c r="B31" s="888" t="s">
        <v>1229</v>
      </c>
      <c r="C31" s="905" t="s">
        <v>952</v>
      </c>
      <c r="D31" s="947">
        <v>9</v>
      </c>
      <c r="E31" s="965">
        <v>29.69</v>
      </c>
      <c r="F31" s="943">
        <f t="shared" si="5"/>
        <v>267.20999999999998</v>
      </c>
    </row>
    <row r="32" spans="1:6" s="239" customFormat="1" ht="16.5" customHeight="1" x14ac:dyDescent="0.25">
      <c r="A32" s="944" t="s">
        <v>1230</v>
      </c>
      <c r="B32" s="945" t="s">
        <v>1231</v>
      </c>
      <c r="C32" s="905"/>
      <c r="D32" s="947" t="s">
        <v>217</v>
      </c>
      <c r="E32" s="966"/>
      <c r="F32" s="943"/>
    </row>
    <row r="33" spans="1:6" s="239" customFormat="1" ht="16.5" customHeight="1" x14ac:dyDescent="0.25">
      <c r="A33" s="938" t="s">
        <v>1273</v>
      </c>
      <c r="B33" s="955" t="s">
        <v>1232</v>
      </c>
      <c r="C33" s="905" t="s">
        <v>43</v>
      </c>
      <c r="D33" s="947">
        <v>2</v>
      </c>
      <c r="E33" s="966">
        <v>195.87</v>
      </c>
      <c r="F33" s="943">
        <f t="shared" ref="F33:F36" si="6">IF(ISBLANK(C33)," ",ROUND(E33*D33,2))</f>
        <v>391.74</v>
      </c>
    </row>
    <row r="34" spans="1:6" s="239" customFormat="1" ht="16.5" customHeight="1" x14ac:dyDescent="0.25">
      <c r="A34" s="938" t="s">
        <v>1274</v>
      </c>
      <c r="B34" s="955" t="s">
        <v>1233</v>
      </c>
      <c r="C34" s="905" t="s">
        <v>43</v>
      </c>
      <c r="D34" s="947">
        <v>4</v>
      </c>
      <c r="E34" s="966">
        <v>288.79000000000002</v>
      </c>
      <c r="F34" s="943">
        <f t="shared" si="6"/>
        <v>1155.1600000000001</v>
      </c>
    </row>
    <row r="35" spans="1:6" s="239" customFormat="1" ht="16.5" customHeight="1" x14ac:dyDescent="0.25">
      <c r="A35" s="938" t="s">
        <v>1275</v>
      </c>
      <c r="B35" s="955" t="s">
        <v>1234</v>
      </c>
      <c r="C35" s="905" t="s">
        <v>43</v>
      </c>
      <c r="D35" s="947">
        <v>9</v>
      </c>
      <c r="E35" s="966">
        <v>275.52</v>
      </c>
      <c r="F35" s="943">
        <f t="shared" si="6"/>
        <v>2479.6799999999998</v>
      </c>
    </row>
    <row r="36" spans="1:6" x14ac:dyDescent="0.2">
      <c r="A36" s="891">
        <v>6.9</v>
      </c>
      <c r="B36" s="948" t="s">
        <v>1003</v>
      </c>
      <c r="C36" s="905"/>
      <c r="D36" s="956" t="s">
        <v>217</v>
      </c>
      <c r="E36" s="965"/>
      <c r="F36" s="943" t="str">
        <f t="shared" si="6"/>
        <v xml:space="preserve"> </v>
      </c>
    </row>
    <row r="37" spans="1:6" s="242" customFormat="1" ht="16.5" customHeight="1" x14ac:dyDescent="0.25">
      <c r="A37" s="944" t="s">
        <v>1235</v>
      </c>
      <c r="B37" s="945" t="s">
        <v>1236</v>
      </c>
      <c r="C37" s="905"/>
      <c r="D37" s="947" t="s">
        <v>217</v>
      </c>
      <c r="E37" s="965"/>
      <c r="F37" s="943"/>
    </row>
    <row r="38" spans="1:6" s="239" customFormat="1" ht="30" x14ac:dyDescent="0.25">
      <c r="A38" s="938" t="s">
        <v>1276</v>
      </c>
      <c r="B38" s="955" t="s">
        <v>1237</v>
      </c>
      <c r="C38" s="905" t="s">
        <v>42</v>
      </c>
      <c r="D38" s="947">
        <v>27</v>
      </c>
      <c r="E38" s="966">
        <v>153.99</v>
      </c>
      <c r="F38" s="943">
        <f t="shared" ref="F38:F43" si="7">IF(ISBLANK(C38)," ",ROUND(E38*D38,2))</f>
        <v>4157.7299999999996</v>
      </c>
    </row>
    <row r="39" spans="1:6" s="239" customFormat="1" ht="16.5" customHeight="1" x14ac:dyDescent="0.25">
      <c r="A39" s="938" t="s">
        <v>1277</v>
      </c>
      <c r="B39" s="955" t="s">
        <v>1238</v>
      </c>
      <c r="C39" s="905" t="s">
        <v>43</v>
      </c>
      <c r="D39" s="947">
        <v>8</v>
      </c>
      <c r="E39" s="966">
        <v>43.61</v>
      </c>
      <c r="F39" s="943">
        <f t="shared" si="7"/>
        <v>348.88</v>
      </c>
    </row>
    <row r="40" spans="1:6" s="239" customFormat="1" ht="30" x14ac:dyDescent="0.25">
      <c r="A40" s="938" t="s">
        <v>1278</v>
      </c>
      <c r="B40" s="955" t="s">
        <v>1239</v>
      </c>
      <c r="C40" s="905" t="s">
        <v>43</v>
      </c>
      <c r="D40" s="947">
        <v>7</v>
      </c>
      <c r="E40" s="966">
        <v>96.67</v>
      </c>
      <c r="F40" s="943">
        <f t="shared" si="7"/>
        <v>676.69</v>
      </c>
    </row>
    <row r="41" spans="1:6" s="239" customFormat="1" ht="30" x14ac:dyDescent="0.25">
      <c r="A41" s="938" t="s">
        <v>1279</v>
      </c>
      <c r="B41" s="955" t="s">
        <v>1240</v>
      </c>
      <c r="C41" s="905" t="s">
        <v>42</v>
      </c>
      <c r="D41" s="947">
        <v>118</v>
      </c>
      <c r="E41" s="966">
        <v>151.46</v>
      </c>
      <c r="F41" s="943">
        <f t="shared" si="7"/>
        <v>17872.28</v>
      </c>
    </row>
    <row r="42" spans="1:6" x14ac:dyDescent="0.2">
      <c r="A42" s="890" t="s">
        <v>1280</v>
      </c>
      <c r="B42" s="888" t="s">
        <v>1241</v>
      </c>
      <c r="C42" s="905" t="s">
        <v>43</v>
      </c>
      <c r="D42" s="947">
        <v>10</v>
      </c>
      <c r="E42" s="965">
        <v>43.61</v>
      </c>
      <c r="F42" s="943">
        <f t="shared" si="7"/>
        <v>436.1</v>
      </c>
    </row>
    <row r="43" spans="1:6" s="242" customFormat="1" ht="16.5" customHeight="1" x14ac:dyDescent="0.25">
      <c r="A43" s="890" t="s">
        <v>1281</v>
      </c>
      <c r="B43" s="888" t="s">
        <v>1242</v>
      </c>
      <c r="C43" s="905" t="s">
        <v>42</v>
      </c>
      <c r="D43" s="947">
        <v>26</v>
      </c>
      <c r="E43" s="965">
        <v>59.28</v>
      </c>
      <c r="F43" s="943">
        <f t="shared" si="7"/>
        <v>1541.28</v>
      </c>
    </row>
    <row r="44" spans="1:6" s="239" customFormat="1" ht="16.5" customHeight="1" x14ac:dyDescent="0.25">
      <c r="A44" s="944" t="s">
        <v>1243</v>
      </c>
      <c r="B44" s="945" t="s">
        <v>1227</v>
      </c>
      <c r="C44" s="905"/>
      <c r="D44" s="946" t="s">
        <v>217</v>
      </c>
      <c r="E44" s="966"/>
      <c r="F44" s="943"/>
    </row>
    <row r="45" spans="1:6" s="239" customFormat="1" ht="16.5" customHeight="1" x14ac:dyDescent="0.25">
      <c r="A45" s="938" t="s">
        <v>1282</v>
      </c>
      <c r="B45" s="955" t="s">
        <v>1244</v>
      </c>
      <c r="C45" s="905" t="s">
        <v>952</v>
      </c>
      <c r="D45" s="947">
        <v>9</v>
      </c>
      <c r="E45" s="966">
        <v>98.32</v>
      </c>
      <c r="F45" s="943">
        <f t="shared" ref="F45:F53" si="8">IF(ISBLANK(C45)," ",ROUND(E45*D45,2))</f>
        <v>884.88</v>
      </c>
    </row>
    <row r="46" spans="1:6" s="239" customFormat="1" ht="16.5" customHeight="1" x14ac:dyDescent="0.25">
      <c r="A46" s="938" t="s">
        <v>1283</v>
      </c>
      <c r="B46" s="955" t="s">
        <v>1245</v>
      </c>
      <c r="C46" s="905" t="s">
        <v>952</v>
      </c>
      <c r="D46" s="947">
        <v>17</v>
      </c>
      <c r="E46" s="966">
        <v>60.62</v>
      </c>
      <c r="F46" s="943">
        <f t="shared" si="8"/>
        <v>1030.54</v>
      </c>
    </row>
    <row r="47" spans="1:6" x14ac:dyDescent="0.2">
      <c r="A47" s="944" t="s">
        <v>1246</v>
      </c>
      <c r="B47" s="945" t="s">
        <v>1247</v>
      </c>
      <c r="C47" s="905"/>
      <c r="D47" s="947" t="s">
        <v>217</v>
      </c>
      <c r="E47" s="965"/>
      <c r="F47" s="943" t="str">
        <f t="shared" si="8"/>
        <v xml:space="preserve"> </v>
      </c>
    </row>
    <row r="48" spans="1:6" s="242" customFormat="1" ht="16.5" customHeight="1" x14ac:dyDescent="0.25">
      <c r="A48" s="890" t="s">
        <v>1284</v>
      </c>
      <c r="B48" s="888" t="s">
        <v>1248</v>
      </c>
      <c r="C48" s="905" t="s">
        <v>43</v>
      </c>
      <c r="D48" s="947">
        <v>1</v>
      </c>
      <c r="E48" s="965">
        <v>567.41</v>
      </c>
      <c r="F48" s="943">
        <f t="shared" si="8"/>
        <v>567.41</v>
      </c>
    </row>
    <row r="49" spans="1:6" s="239" customFormat="1" ht="16.5" customHeight="1" x14ac:dyDescent="0.25">
      <c r="A49" s="938" t="s">
        <v>1285</v>
      </c>
      <c r="B49" s="955" t="s">
        <v>1249</v>
      </c>
      <c r="C49" s="905" t="s">
        <v>43</v>
      </c>
      <c r="D49" s="947">
        <v>4</v>
      </c>
      <c r="E49" s="966">
        <v>443.75</v>
      </c>
      <c r="F49" s="943">
        <f t="shared" si="8"/>
        <v>1775</v>
      </c>
    </row>
    <row r="50" spans="1:6" s="239" customFormat="1" ht="16.5" customHeight="1" x14ac:dyDescent="0.25">
      <c r="A50" s="938" t="s">
        <v>1286</v>
      </c>
      <c r="B50" s="955" t="s">
        <v>1250</v>
      </c>
      <c r="C50" s="905" t="s">
        <v>43</v>
      </c>
      <c r="D50" s="947">
        <v>325</v>
      </c>
      <c r="E50" s="966">
        <v>34.22</v>
      </c>
      <c r="F50" s="943">
        <f t="shared" si="8"/>
        <v>11121.5</v>
      </c>
    </row>
    <row r="51" spans="1:6" s="239" customFormat="1" ht="16.5" customHeight="1" x14ac:dyDescent="0.25">
      <c r="A51" s="938" t="s">
        <v>1287</v>
      </c>
      <c r="B51" s="955" t="s">
        <v>1251</v>
      </c>
      <c r="C51" s="905" t="s">
        <v>43</v>
      </c>
      <c r="D51" s="947">
        <v>112</v>
      </c>
      <c r="E51" s="966">
        <v>38</v>
      </c>
      <c r="F51" s="943">
        <f t="shared" si="8"/>
        <v>4256</v>
      </c>
    </row>
    <row r="52" spans="1:6" s="239" customFormat="1" ht="16.5" customHeight="1" x14ac:dyDescent="0.25">
      <c r="A52" s="938" t="s">
        <v>1288</v>
      </c>
      <c r="B52" s="955" t="s">
        <v>1252</v>
      </c>
      <c r="C52" s="905" t="s">
        <v>43</v>
      </c>
      <c r="D52" s="947">
        <v>36.200000000000003</v>
      </c>
      <c r="E52" s="966">
        <v>36.64</v>
      </c>
      <c r="F52" s="943">
        <f t="shared" si="8"/>
        <v>1326.37</v>
      </c>
    </row>
    <row r="53" spans="1:6" x14ac:dyDescent="0.2">
      <c r="A53" s="890" t="s">
        <v>1289</v>
      </c>
      <c r="B53" s="888" t="s">
        <v>1253</v>
      </c>
      <c r="C53" s="905" t="s">
        <v>43</v>
      </c>
      <c r="D53" s="947">
        <v>5</v>
      </c>
      <c r="E53" s="965">
        <v>290.99</v>
      </c>
      <c r="F53" s="943">
        <f t="shared" si="8"/>
        <v>1454.95</v>
      </c>
    </row>
    <row r="54" spans="1:6" s="242" customFormat="1" ht="16.5" customHeight="1" x14ac:dyDescent="0.25">
      <c r="A54" s="944" t="s">
        <v>1254</v>
      </c>
      <c r="B54" s="945" t="s">
        <v>1255</v>
      </c>
      <c r="C54" s="905"/>
      <c r="D54" s="947" t="s">
        <v>217</v>
      </c>
      <c r="E54" s="965"/>
      <c r="F54" s="943"/>
    </row>
    <row r="55" spans="1:6" s="239" customFormat="1" ht="16.5" customHeight="1" x14ac:dyDescent="0.25">
      <c r="A55" s="938" t="s">
        <v>1290</v>
      </c>
      <c r="B55" s="955" t="s">
        <v>1256</v>
      </c>
      <c r="C55" s="905" t="s">
        <v>202</v>
      </c>
      <c r="D55" s="947">
        <v>102</v>
      </c>
      <c r="E55" s="966">
        <v>38.590000000000003</v>
      </c>
      <c r="F55" s="943">
        <f t="shared" ref="F55:F56" si="9">IF(ISBLANK(C55)," ",ROUND(E55*D55,2))</f>
        <v>3936.18</v>
      </c>
    </row>
    <row r="56" spans="1:6" s="239" customFormat="1" ht="16.5" customHeight="1" x14ac:dyDescent="0.25">
      <c r="A56" s="938" t="s">
        <v>1291</v>
      </c>
      <c r="B56" s="955" t="s">
        <v>1257</v>
      </c>
      <c r="C56" s="905" t="s">
        <v>43</v>
      </c>
      <c r="D56" s="947">
        <v>102</v>
      </c>
      <c r="E56" s="966">
        <v>38.590000000000003</v>
      </c>
      <c r="F56" s="943">
        <f t="shared" si="9"/>
        <v>3936.18</v>
      </c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8:C9 C12:C15">
    <cfRule type="expression" dxfId="27" priority="67">
      <formula>#REF!="T"</formula>
    </cfRule>
  </conditionalFormatting>
  <conditionalFormatting sqref="C8:C35 E16:E23">
    <cfRule type="expression" dxfId="26" priority="38">
      <formula>#REF!="T"</formula>
    </cfRule>
  </conditionalFormatting>
  <conditionalFormatting sqref="C38:C56">
    <cfRule type="expression" dxfId="25" priority="48">
      <formula>#REF!="T"</formula>
    </cfRule>
  </conditionalFormatting>
  <conditionalFormatting sqref="C36:F36 C37:E37">
    <cfRule type="expression" dxfId="24" priority="47">
      <formula>#REF!="T"</formula>
    </cfRule>
  </conditionalFormatting>
  <conditionalFormatting sqref="D13">
    <cfRule type="expression" dxfId="23" priority="20">
      <formula>#REF!="T"</formula>
    </cfRule>
  </conditionalFormatting>
  <conditionalFormatting sqref="D15:D23">
    <cfRule type="expression" dxfId="22" priority="19">
      <formula>#REF!="T"</formula>
    </cfRule>
  </conditionalFormatting>
  <conditionalFormatting sqref="D45:D56">
    <cfRule type="expression" dxfId="21" priority="16">
      <formula>#REF!="T"</formula>
    </cfRule>
  </conditionalFormatting>
  <conditionalFormatting sqref="D8:E8 D9:F9 D12:F12 E13 D14:F14 E15 E45:E46 E49:E52 E55:E56">
    <cfRule type="expression" dxfId="20" priority="112">
      <formula>#REF!="T"</formula>
    </cfRule>
    <cfRule type="expression" dxfId="19" priority="113">
      <formula>#REF!="T"</formula>
    </cfRule>
  </conditionalFormatting>
  <conditionalFormatting sqref="D38:E43">
    <cfRule type="expression" dxfId="18" priority="17">
      <formula>#REF!="T"</formula>
    </cfRule>
  </conditionalFormatting>
  <conditionalFormatting sqref="D10:F11">
    <cfRule type="expression" dxfId="17" priority="21">
      <formula>#REF!="T"</formula>
    </cfRule>
  </conditionalFormatting>
  <conditionalFormatting sqref="D24:F35">
    <cfRule type="expression" dxfId="16" priority="18">
      <formula>#REF!="T"</formula>
    </cfRule>
  </conditionalFormatting>
  <conditionalFormatting sqref="D44:F44">
    <cfRule type="expression" dxfId="15" priority="53">
      <formula>#REF!="T"</formula>
    </cfRule>
  </conditionalFormatting>
  <conditionalFormatting sqref="E53:E54">
    <cfRule type="expression" dxfId="14" priority="62">
      <formula>#REF!="T"</formula>
    </cfRule>
  </conditionalFormatting>
  <conditionalFormatting sqref="E47:F47 E48">
    <cfRule type="expression" dxfId="13" priority="58">
      <formula>#REF!="T"</formula>
    </cfRule>
  </conditionalFormatting>
  <conditionalFormatting sqref="F13">
    <cfRule type="expression" dxfId="12" priority="37">
      <formula>#REF!="T"</formula>
    </cfRule>
  </conditionalFormatting>
  <conditionalFormatting sqref="F15:F23">
    <cfRule type="expression" dxfId="11" priority="36">
      <formula>#REF!="T"</formula>
    </cfRule>
  </conditionalFormatting>
  <conditionalFormatting sqref="F37:F43">
    <cfRule type="expression" dxfId="10" priority="31">
      <formula>#REF!="T"</formula>
    </cfRule>
  </conditionalFormatting>
  <conditionalFormatting sqref="F45:F46">
    <cfRule type="expression" dxfId="9" priority="30">
      <formula>#REF!="T"</formula>
    </cfRule>
  </conditionalFormatting>
  <conditionalFormatting sqref="F48:F56">
    <cfRule type="expression" dxfId="8" priority="28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dimension ref="A1:N36"/>
  <sheetViews>
    <sheetView view="pageBreakPreview" zoomScale="85" zoomScaleNormal="85" zoomScaleSheetLayoutView="85" workbookViewId="0">
      <selection activeCell="B3" sqref="B3:F3"/>
    </sheetView>
  </sheetViews>
  <sheetFormatPr baseColWidth="10" defaultColWidth="11.42578125" defaultRowHeight="15.75" x14ac:dyDescent="0.2"/>
  <cols>
    <col min="1" max="1" width="11.7109375" style="218" bestFit="1" customWidth="1"/>
    <col min="2" max="2" width="100.7109375" style="940" customWidth="1"/>
    <col min="3" max="3" width="10.28515625" style="939" bestFit="1" customWidth="1"/>
    <col min="4" max="4" width="12.85546875" style="937" bestFit="1" customWidth="1"/>
    <col min="5" max="5" width="11.85546875" style="937" bestFit="1" customWidth="1"/>
    <col min="6" max="6" width="13.28515625" style="218" bestFit="1" customWidth="1"/>
    <col min="7" max="16384" width="11.42578125" style="218"/>
  </cols>
  <sheetData>
    <row r="1" spans="1:14" ht="59.25" customHeight="1" x14ac:dyDescent="0.2">
      <c r="A1" s="1024" t="s">
        <v>1348</v>
      </c>
      <c r="B1" s="1018"/>
      <c r="C1" s="1018"/>
      <c r="D1" s="1018"/>
      <c r="E1" s="1018"/>
      <c r="F1" s="1018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019"/>
      <c r="B2" s="1019"/>
      <c r="C2" s="1019"/>
      <c r="D2" s="1019"/>
      <c r="E2" s="1019"/>
      <c r="F2" s="101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70" t="s">
        <v>56</v>
      </c>
      <c r="B3" s="1025" t="s">
        <v>975</v>
      </c>
      <c r="C3" s="1025"/>
      <c r="D3" s="1025"/>
      <c r="E3" s="1025"/>
      <c r="F3" s="1025"/>
    </row>
    <row r="4" spans="1:14" s="6" customFormat="1" ht="20.100000000000001" customHeight="1" x14ac:dyDescent="0.2">
      <c r="A4" s="971"/>
      <c r="B4" s="953"/>
      <c r="C4" s="953"/>
      <c r="D4" s="953"/>
      <c r="E4" s="953"/>
      <c r="F4" s="953"/>
    </row>
    <row r="5" spans="1:14" s="240" customFormat="1" ht="20.25" customHeight="1" x14ac:dyDescent="0.2">
      <c r="A5" s="1013" t="s">
        <v>25</v>
      </c>
      <c r="B5" s="1026" t="s">
        <v>1344</v>
      </c>
      <c r="C5" s="1013" t="s">
        <v>29</v>
      </c>
      <c r="D5" s="1013" t="s">
        <v>17</v>
      </c>
      <c r="E5" s="1013" t="s">
        <v>553</v>
      </c>
      <c r="F5" s="1013" t="s">
        <v>72</v>
      </c>
    </row>
    <row r="6" spans="1:14" s="240" customFormat="1" ht="20.25" customHeight="1" x14ac:dyDescent="0.2">
      <c r="A6" s="1013"/>
      <c r="B6" s="1026"/>
      <c r="C6" s="1013"/>
      <c r="D6" s="1013"/>
      <c r="E6" s="1013"/>
      <c r="F6" s="1013"/>
    </row>
    <row r="7" spans="1:14" s="240" customFormat="1" ht="20.25" customHeight="1" x14ac:dyDescent="0.2">
      <c r="A7" s="1013"/>
      <c r="B7" s="1026"/>
      <c r="C7" s="1013"/>
      <c r="D7" s="1013"/>
      <c r="E7" s="1013"/>
      <c r="F7" s="1013"/>
    </row>
    <row r="8" spans="1:14" s="242" customFormat="1" ht="16.5" customHeight="1" x14ac:dyDescent="0.25">
      <c r="A8" s="972">
        <v>6</v>
      </c>
      <c r="B8" s="950" t="s">
        <v>1000</v>
      </c>
      <c r="C8" s="905"/>
      <c r="D8" s="947"/>
      <c r="E8" s="964"/>
      <c r="F8" s="962">
        <f>SUM(F9:F36)</f>
        <v>538745.4</v>
      </c>
    </row>
    <row r="9" spans="1:14" s="242" customFormat="1" ht="16.5" customHeight="1" x14ac:dyDescent="0.25">
      <c r="A9" s="949">
        <v>6.2</v>
      </c>
      <c r="B9" s="949" t="s">
        <v>1207</v>
      </c>
      <c r="C9" s="901"/>
      <c r="D9" s="947"/>
      <c r="E9" s="965"/>
      <c r="F9" s="963"/>
    </row>
    <row r="10" spans="1:14" s="242" customFormat="1" ht="16.5" customHeight="1" x14ac:dyDescent="0.25">
      <c r="A10" s="944" t="s">
        <v>1292</v>
      </c>
      <c r="B10" s="945" t="s">
        <v>1293</v>
      </c>
      <c r="C10" s="901"/>
      <c r="D10" s="901"/>
      <c r="E10" s="965"/>
      <c r="F10" s="963"/>
    </row>
    <row r="11" spans="1:14" s="242" customFormat="1" ht="16.5" customHeight="1" x14ac:dyDescent="0.25">
      <c r="A11" s="890" t="s">
        <v>1294</v>
      </c>
      <c r="B11" s="888" t="s">
        <v>1295</v>
      </c>
      <c r="C11" s="901" t="s">
        <v>42</v>
      </c>
      <c r="D11" s="901">
        <v>90</v>
      </c>
      <c r="E11" s="965">
        <v>8.33</v>
      </c>
      <c r="F11" s="963">
        <f t="shared" ref="F11:F36" si="0">+D11*E11</f>
        <v>749.7</v>
      </c>
    </row>
    <row r="12" spans="1:14" ht="15" x14ac:dyDescent="0.2">
      <c r="A12" s="890" t="s">
        <v>1296</v>
      </c>
      <c r="B12" s="888" t="s">
        <v>1297</v>
      </c>
      <c r="C12" s="901" t="s">
        <v>42</v>
      </c>
      <c r="D12" s="901">
        <v>1053</v>
      </c>
      <c r="E12" s="965">
        <v>7.94</v>
      </c>
      <c r="F12" s="963">
        <f t="shared" si="0"/>
        <v>8360.82</v>
      </c>
    </row>
    <row r="13" spans="1:14" s="242" customFormat="1" ht="16.5" customHeight="1" x14ac:dyDescent="0.25">
      <c r="A13" s="949">
        <v>6.3</v>
      </c>
      <c r="B13" s="949" t="s">
        <v>1222</v>
      </c>
      <c r="C13" s="901"/>
      <c r="D13" s="901"/>
      <c r="E13" s="965"/>
      <c r="F13" s="963"/>
    </row>
    <row r="14" spans="1:14" s="242" customFormat="1" ht="16.5" customHeight="1" x14ac:dyDescent="0.25">
      <c r="A14" s="944" t="s">
        <v>1298</v>
      </c>
      <c r="B14" s="945" t="s">
        <v>1293</v>
      </c>
      <c r="C14" s="901"/>
      <c r="D14" s="901"/>
      <c r="E14" s="965"/>
      <c r="F14" s="963"/>
    </row>
    <row r="15" spans="1:14" s="242" customFormat="1" ht="16.5" customHeight="1" x14ac:dyDescent="0.25">
      <c r="A15" s="890" t="s">
        <v>1299</v>
      </c>
      <c r="B15" s="888" t="s">
        <v>1295</v>
      </c>
      <c r="C15" s="901" t="s">
        <v>42</v>
      </c>
      <c r="D15" s="901">
        <v>35</v>
      </c>
      <c r="E15" s="965">
        <v>8.33</v>
      </c>
      <c r="F15" s="963">
        <f t="shared" si="0"/>
        <v>291.55</v>
      </c>
    </row>
    <row r="16" spans="1:14" s="242" customFormat="1" ht="16.5" customHeight="1" x14ac:dyDescent="0.25">
      <c r="A16" s="949">
        <v>6.4</v>
      </c>
      <c r="B16" s="949" t="s">
        <v>1224</v>
      </c>
      <c r="C16" s="901"/>
      <c r="D16" s="901"/>
      <c r="E16" s="965"/>
      <c r="F16" s="963"/>
    </row>
    <row r="17" spans="1:6" s="242" customFormat="1" ht="16.5" customHeight="1" x14ac:dyDescent="0.25">
      <c r="A17" s="944" t="s">
        <v>1300</v>
      </c>
      <c r="B17" s="945" t="s">
        <v>1293</v>
      </c>
      <c r="C17" s="901"/>
      <c r="D17" s="901"/>
      <c r="E17" s="965"/>
      <c r="F17" s="963"/>
    </row>
    <row r="18" spans="1:6" s="242" customFormat="1" ht="16.5" customHeight="1" x14ac:dyDescent="0.25">
      <c r="A18" s="890" t="s">
        <v>1301</v>
      </c>
      <c r="B18" s="888" t="s">
        <v>1302</v>
      </c>
      <c r="C18" s="901" t="s">
        <v>42</v>
      </c>
      <c r="D18" s="901">
        <v>2539</v>
      </c>
      <c r="E18" s="965">
        <v>3.15</v>
      </c>
      <c r="F18" s="963">
        <f t="shared" si="0"/>
        <v>7997.8499999999995</v>
      </c>
    </row>
    <row r="19" spans="1:6" s="242" customFormat="1" ht="16.5" customHeight="1" x14ac:dyDescent="0.25">
      <c r="A19" s="890" t="s">
        <v>1303</v>
      </c>
      <c r="B19" s="888" t="s">
        <v>1304</v>
      </c>
      <c r="C19" s="901" t="s">
        <v>42</v>
      </c>
      <c r="D19" s="901">
        <v>901</v>
      </c>
      <c r="E19" s="965">
        <v>3.36</v>
      </c>
      <c r="F19" s="963">
        <f t="shared" si="0"/>
        <v>3027.3599999999997</v>
      </c>
    </row>
    <row r="20" spans="1:6" s="242" customFormat="1" ht="16.5" customHeight="1" x14ac:dyDescent="0.25">
      <c r="A20" s="949">
        <v>6.5</v>
      </c>
      <c r="B20" s="949" t="s">
        <v>1305</v>
      </c>
      <c r="C20" s="901"/>
      <c r="D20" s="901"/>
      <c r="E20" s="965"/>
      <c r="F20" s="963"/>
    </row>
    <row r="21" spans="1:6" s="242" customFormat="1" ht="16.5" customHeight="1" x14ac:dyDescent="0.25">
      <c r="A21" s="890" t="s">
        <v>1306</v>
      </c>
      <c r="B21" s="888" t="s">
        <v>1307</v>
      </c>
      <c r="C21" s="901" t="s">
        <v>43</v>
      </c>
      <c r="D21" s="901">
        <v>2</v>
      </c>
      <c r="E21" s="965">
        <v>22850</v>
      </c>
      <c r="F21" s="963">
        <f t="shared" si="0"/>
        <v>45700</v>
      </c>
    </row>
    <row r="22" spans="1:6" s="242" customFormat="1" ht="30" x14ac:dyDescent="0.25">
      <c r="A22" s="890" t="s">
        <v>1308</v>
      </c>
      <c r="B22" s="888" t="s">
        <v>1309</v>
      </c>
      <c r="C22" s="901" t="s">
        <v>202</v>
      </c>
      <c r="D22" s="901">
        <v>1</v>
      </c>
      <c r="E22" s="965">
        <v>1500</v>
      </c>
      <c r="F22" s="963">
        <f t="shared" si="0"/>
        <v>1500</v>
      </c>
    </row>
    <row r="23" spans="1:6" s="242" customFormat="1" ht="16.5" customHeight="1" x14ac:dyDescent="0.25">
      <c r="A23" s="949">
        <v>6.6</v>
      </c>
      <c r="B23" s="949" t="s">
        <v>1310</v>
      </c>
      <c r="C23" s="901"/>
      <c r="D23" s="901"/>
      <c r="E23" s="965"/>
      <c r="F23" s="963"/>
    </row>
    <row r="24" spans="1:6" s="242" customFormat="1" ht="16.5" customHeight="1" x14ac:dyDescent="0.25">
      <c r="A24" s="890" t="s">
        <v>1311</v>
      </c>
      <c r="B24" s="888" t="s">
        <v>1312</v>
      </c>
      <c r="C24" s="901" t="s">
        <v>43</v>
      </c>
      <c r="D24" s="901">
        <v>2</v>
      </c>
      <c r="E24" s="965">
        <v>8980</v>
      </c>
      <c r="F24" s="963">
        <f t="shared" si="0"/>
        <v>17960</v>
      </c>
    </row>
    <row r="25" spans="1:6" s="242" customFormat="1" ht="16.5" customHeight="1" x14ac:dyDescent="0.25">
      <c r="A25" s="890" t="s">
        <v>1313</v>
      </c>
      <c r="B25" s="888" t="s">
        <v>1314</v>
      </c>
      <c r="C25" s="901" t="s">
        <v>43</v>
      </c>
      <c r="D25" s="901">
        <v>12</v>
      </c>
      <c r="E25" s="965">
        <v>11980</v>
      </c>
      <c r="F25" s="963">
        <f t="shared" si="0"/>
        <v>143760</v>
      </c>
    </row>
    <row r="26" spans="1:6" s="242" customFormat="1" ht="16.5" customHeight="1" x14ac:dyDescent="0.25">
      <c r="A26" s="890" t="s">
        <v>1315</v>
      </c>
      <c r="B26" s="888" t="s">
        <v>1316</v>
      </c>
      <c r="C26" s="901" t="s">
        <v>43</v>
      </c>
      <c r="D26" s="901">
        <v>4</v>
      </c>
      <c r="E26" s="965">
        <v>947.55</v>
      </c>
      <c r="F26" s="963">
        <f t="shared" si="0"/>
        <v>3790.2</v>
      </c>
    </row>
    <row r="27" spans="1:6" s="242" customFormat="1" ht="16.5" customHeight="1" x14ac:dyDescent="0.25">
      <c r="A27" s="949">
        <v>6.8</v>
      </c>
      <c r="B27" s="949" t="s">
        <v>1317</v>
      </c>
      <c r="C27" s="901"/>
      <c r="D27" s="901"/>
      <c r="E27" s="965"/>
      <c r="F27" s="963"/>
    </row>
    <row r="28" spans="1:6" s="242" customFormat="1" ht="16.5" customHeight="1" x14ac:dyDescent="0.25">
      <c r="A28" s="890" t="s">
        <v>1318</v>
      </c>
      <c r="B28" s="888" t="s">
        <v>1319</v>
      </c>
      <c r="C28" s="901" t="s">
        <v>43</v>
      </c>
      <c r="D28" s="901">
        <v>1</v>
      </c>
      <c r="E28" s="965">
        <v>5440</v>
      </c>
      <c r="F28" s="963">
        <f t="shared" si="0"/>
        <v>5440</v>
      </c>
    </row>
    <row r="29" spans="1:6" ht="15" x14ac:dyDescent="0.2">
      <c r="A29" s="890" t="s">
        <v>1320</v>
      </c>
      <c r="B29" s="888" t="s">
        <v>1321</v>
      </c>
      <c r="C29" s="901" t="s">
        <v>43</v>
      </c>
      <c r="D29" s="901">
        <v>2</v>
      </c>
      <c r="E29" s="965">
        <v>4158</v>
      </c>
      <c r="F29" s="963">
        <f t="shared" si="0"/>
        <v>8316</v>
      </c>
    </row>
    <row r="30" spans="1:6" s="242" customFormat="1" ht="16.5" customHeight="1" x14ac:dyDescent="0.25">
      <c r="A30" s="890" t="s">
        <v>1322</v>
      </c>
      <c r="B30" s="888" t="s">
        <v>1323</v>
      </c>
      <c r="C30" s="901" t="s">
        <v>43</v>
      </c>
      <c r="D30" s="901">
        <v>1</v>
      </c>
      <c r="E30" s="965">
        <v>6850</v>
      </c>
      <c r="F30" s="963">
        <f t="shared" si="0"/>
        <v>6850</v>
      </c>
    </row>
    <row r="31" spans="1:6" s="242" customFormat="1" ht="16.5" customHeight="1" x14ac:dyDescent="0.25">
      <c r="A31" s="949">
        <v>6.9</v>
      </c>
      <c r="B31" s="949" t="s">
        <v>1003</v>
      </c>
      <c r="C31" s="901"/>
      <c r="D31" s="901"/>
      <c r="E31" s="965"/>
      <c r="F31" s="963"/>
    </row>
    <row r="32" spans="1:6" s="242" customFormat="1" ht="16.5" customHeight="1" x14ac:dyDescent="0.25">
      <c r="A32" s="944" t="s">
        <v>1324</v>
      </c>
      <c r="B32" s="945" t="s">
        <v>1293</v>
      </c>
      <c r="C32" s="901"/>
      <c r="D32" s="901"/>
      <c r="E32" s="965"/>
      <c r="F32" s="963"/>
    </row>
    <row r="33" spans="1:6" s="242" customFormat="1" ht="16.5" customHeight="1" x14ac:dyDescent="0.25">
      <c r="A33" s="890" t="s">
        <v>1325</v>
      </c>
      <c r="B33" s="888" t="s">
        <v>1295</v>
      </c>
      <c r="C33" s="901" t="s">
        <v>42</v>
      </c>
      <c r="D33" s="901">
        <v>14346</v>
      </c>
      <c r="E33" s="965">
        <v>8.33</v>
      </c>
      <c r="F33" s="963">
        <f t="shared" si="0"/>
        <v>119502.18000000001</v>
      </c>
    </row>
    <row r="34" spans="1:6" s="242" customFormat="1" ht="16.5" customHeight="1" x14ac:dyDescent="0.25">
      <c r="A34" s="944" t="s">
        <v>1326</v>
      </c>
      <c r="B34" s="945" t="s">
        <v>1327</v>
      </c>
      <c r="C34" s="901"/>
      <c r="D34" s="901"/>
      <c r="E34" s="965"/>
      <c r="F34" s="963"/>
    </row>
    <row r="35" spans="1:6" s="242" customFormat="1" ht="16.5" customHeight="1" x14ac:dyDescent="0.25">
      <c r="A35" s="890" t="s">
        <v>1328</v>
      </c>
      <c r="B35" s="888" t="s">
        <v>1329</v>
      </c>
      <c r="C35" s="901" t="s">
        <v>43</v>
      </c>
      <c r="D35" s="901">
        <v>2</v>
      </c>
      <c r="E35" s="965">
        <v>38906</v>
      </c>
      <c r="F35" s="963">
        <f t="shared" si="0"/>
        <v>77812</v>
      </c>
    </row>
    <row r="36" spans="1:6" s="242" customFormat="1" ht="16.5" customHeight="1" x14ac:dyDescent="0.25">
      <c r="A36" s="890" t="s">
        <v>1330</v>
      </c>
      <c r="B36" s="888" t="s">
        <v>1331</v>
      </c>
      <c r="C36" s="901" t="s">
        <v>43</v>
      </c>
      <c r="D36" s="901">
        <v>7</v>
      </c>
      <c r="E36" s="965">
        <v>12526.82</v>
      </c>
      <c r="F36" s="963">
        <f t="shared" si="0"/>
        <v>87687.739999999991</v>
      </c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conditionalFormatting sqref="C8:E9">
    <cfRule type="expression" dxfId="7" priority="27">
      <formula>#REF!="T"</formula>
    </cfRule>
  </conditionalFormatting>
  <conditionalFormatting sqref="F8:F36">
    <cfRule type="expression" dxfId="6" priority="118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040" t="s">
        <v>942</v>
      </c>
      <c r="C1" s="1040"/>
      <c r="D1" s="1040"/>
      <c r="E1" s="1040"/>
      <c r="F1" s="1040"/>
      <c r="G1" s="1040"/>
      <c r="H1" s="1040"/>
      <c r="I1" s="1040"/>
      <c r="J1" s="1040"/>
      <c r="K1" s="1040"/>
      <c r="L1" s="1040"/>
      <c r="M1" s="1040"/>
      <c r="N1" s="1040"/>
    </row>
    <row r="2" spans="1:44" ht="19.5" customHeight="1" thickBot="1" x14ac:dyDescent="0.3">
      <c r="B2" s="1039" t="s">
        <v>943</v>
      </c>
      <c r="C2" s="1039"/>
      <c r="D2" s="1039"/>
      <c r="E2" s="1039"/>
      <c r="F2" s="1039"/>
      <c r="G2" s="1039"/>
      <c r="H2" s="1039"/>
      <c r="I2" s="1039"/>
      <c r="J2" s="1039"/>
      <c r="K2" s="1039"/>
      <c r="L2" s="1039"/>
      <c r="M2" s="1039"/>
      <c r="N2" s="1039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046" t="s">
        <v>930</v>
      </c>
      <c r="C3" s="1047"/>
      <c r="D3" s="1047"/>
      <c r="E3" s="1047"/>
      <c r="F3" s="1047"/>
      <c r="G3" s="1047"/>
      <c r="H3" s="1047"/>
      <c r="I3" s="1047"/>
      <c r="J3" s="1047"/>
      <c r="K3" s="1047"/>
      <c r="L3" s="1047"/>
      <c r="M3" s="1047"/>
      <c r="N3" s="1047"/>
      <c r="O3" s="1047"/>
      <c r="P3" s="1047"/>
      <c r="Q3" s="1047"/>
      <c r="R3" s="1048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027" t="s">
        <v>25</v>
      </c>
      <c r="B5" s="1030" t="s">
        <v>2</v>
      </c>
      <c r="C5" s="1033" t="s">
        <v>13</v>
      </c>
      <c r="D5" s="1036" t="s">
        <v>17</v>
      </c>
      <c r="E5" s="1036" t="s">
        <v>76</v>
      </c>
      <c r="F5" s="1042" t="s">
        <v>932</v>
      </c>
      <c r="G5" s="1050" t="s">
        <v>933</v>
      </c>
      <c r="H5" s="1051"/>
      <c r="I5" s="1051"/>
      <c r="J5" s="1051"/>
      <c r="K5" s="1051"/>
      <c r="L5" s="1051"/>
      <c r="M5" s="1051"/>
      <c r="N5" s="1051"/>
      <c r="O5" s="1051"/>
      <c r="P5" s="1051"/>
      <c r="Q5" s="1051"/>
      <c r="R5" s="1052"/>
    </row>
    <row r="6" spans="1:44" x14ac:dyDescent="0.25">
      <c r="A6" s="1028"/>
      <c r="B6" s="1031"/>
      <c r="C6" s="1034"/>
      <c r="D6" s="1037"/>
      <c r="E6" s="1037"/>
      <c r="F6" s="1043"/>
      <c r="G6" s="1045" t="s">
        <v>934</v>
      </c>
      <c r="H6" s="1041"/>
      <c r="I6" s="1041" t="s">
        <v>935</v>
      </c>
      <c r="J6" s="1041"/>
      <c r="K6" s="1041" t="s">
        <v>343</v>
      </c>
      <c r="L6" s="1041"/>
      <c r="M6" s="1041" t="s">
        <v>936</v>
      </c>
      <c r="N6" s="1041"/>
      <c r="O6" s="1041" t="s">
        <v>946</v>
      </c>
      <c r="P6" s="1041"/>
      <c r="Q6" s="1041" t="s">
        <v>951</v>
      </c>
      <c r="R6" s="1049"/>
    </row>
    <row r="7" spans="1:44" ht="15.75" thickBot="1" x14ac:dyDescent="0.3">
      <c r="A7" s="1029"/>
      <c r="B7" s="1032"/>
      <c r="C7" s="1035"/>
      <c r="D7" s="1038"/>
      <c r="E7" s="1038"/>
      <c r="F7" s="1044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3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053" t="s">
        <v>945</v>
      </c>
      <c r="D2" s="1053"/>
      <c r="E2" s="1053"/>
      <c r="F2" s="1053"/>
      <c r="G2" s="1053"/>
    </row>
    <row r="3" spans="1:42" ht="35.25" customHeight="1" x14ac:dyDescent="0.25">
      <c r="A3" s="728" t="s">
        <v>564</v>
      </c>
      <c r="B3" s="1054" t="s">
        <v>930</v>
      </c>
      <c r="C3" s="1054"/>
      <c r="D3" s="1054"/>
      <c r="E3" s="1054"/>
      <c r="F3" s="1054"/>
      <c r="G3" s="1054"/>
      <c r="H3" s="1054"/>
      <c r="I3" s="1054"/>
      <c r="J3" s="1054"/>
      <c r="K3" s="1054"/>
      <c r="L3" s="1054"/>
      <c r="M3" s="1054"/>
      <c r="N3" s="1055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027" t="s">
        <v>25</v>
      </c>
      <c r="B5" s="1030" t="s">
        <v>2</v>
      </c>
      <c r="C5" s="1033" t="s">
        <v>13</v>
      </c>
      <c r="D5" s="1036" t="s">
        <v>17</v>
      </c>
      <c r="E5" s="1036" t="s">
        <v>76</v>
      </c>
      <c r="F5" s="1056" t="s">
        <v>932</v>
      </c>
      <c r="G5" s="1059" t="s">
        <v>933</v>
      </c>
      <c r="H5" s="1051"/>
      <c r="I5" s="1051"/>
      <c r="J5" s="1051"/>
      <c r="K5" s="1051"/>
      <c r="L5" s="1051"/>
      <c r="M5" s="1051"/>
      <c r="N5" s="1052"/>
    </row>
    <row r="6" spans="1:42" x14ac:dyDescent="0.25">
      <c r="A6" s="1028"/>
      <c r="B6" s="1031"/>
      <c r="C6" s="1034"/>
      <c r="D6" s="1037"/>
      <c r="E6" s="1037"/>
      <c r="F6" s="1057"/>
      <c r="G6" s="1041" t="s">
        <v>934</v>
      </c>
      <c r="H6" s="1041"/>
      <c r="I6" s="1041" t="s">
        <v>935</v>
      </c>
      <c r="J6" s="1041"/>
      <c r="K6" s="1041" t="s">
        <v>343</v>
      </c>
      <c r="L6" s="1041"/>
      <c r="M6" s="1041" t="s">
        <v>936</v>
      </c>
      <c r="N6" s="1049"/>
    </row>
    <row r="7" spans="1:42" ht="15.75" thickBot="1" x14ac:dyDescent="0.3">
      <c r="A7" s="1029"/>
      <c r="B7" s="1032"/>
      <c r="C7" s="1035"/>
      <c r="D7" s="1038"/>
      <c r="E7" s="1038"/>
      <c r="F7" s="1058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060" t="s">
        <v>206</v>
      </c>
      <c r="B1" s="1061"/>
      <c r="C1" s="1061"/>
      <c r="D1" s="1061"/>
      <c r="E1" s="1061"/>
      <c r="F1" s="1061"/>
      <c r="G1" s="1061"/>
      <c r="H1" s="1061"/>
      <c r="I1" s="1061"/>
      <c r="J1" s="1062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063" t="s">
        <v>338</v>
      </c>
      <c r="B3" s="1064" t="s">
        <v>176</v>
      </c>
      <c r="C3" s="1064"/>
      <c r="D3" s="1064"/>
      <c r="E3" s="1064"/>
      <c r="F3" s="1064"/>
      <c r="G3" s="1064"/>
      <c r="H3" s="1064"/>
      <c r="I3" s="1064"/>
      <c r="J3" s="1065"/>
      <c r="K3" s="74"/>
    </row>
    <row r="4" spans="1:11" s="70" customFormat="1" ht="47.25" customHeight="1" x14ac:dyDescent="0.25">
      <c r="A4" s="1063"/>
      <c r="B4" s="1064"/>
      <c r="C4" s="1064"/>
      <c r="D4" s="1064"/>
      <c r="E4" s="1064"/>
      <c r="F4" s="1064"/>
      <c r="G4" s="1064"/>
      <c r="H4" s="1064"/>
      <c r="I4" s="1064"/>
      <c r="J4" s="1065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066" t="s">
        <v>237</v>
      </c>
      <c r="F30" s="1067"/>
      <c r="G30" s="1068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069" t="s">
        <v>330</v>
      </c>
      <c r="B1" s="1069"/>
      <c r="C1" s="1069"/>
      <c r="D1" s="1069"/>
    </row>
    <row r="2" spans="1:4" ht="45" customHeight="1" x14ac:dyDescent="0.25">
      <c r="A2" s="185" t="s">
        <v>331</v>
      </c>
      <c r="B2" s="1070" t="s">
        <v>332</v>
      </c>
      <c r="C2" s="1071"/>
      <c r="D2" s="1071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45302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985" t="e">
        <f>#REF!</f>
        <v>#REF!</v>
      </c>
      <c r="F5" s="985"/>
      <c r="G5" s="985"/>
      <c r="H5" s="985"/>
      <c r="I5" s="985"/>
      <c r="J5" s="985"/>
      <c r="K5" s="985"/>
      <c r="L5" s="985"/>
      <c r="M5" s="985"/>
      <c r="N5" s="985"/>
      <c r="O5" s="985"/>
      <c r="P5" s="985"/>
      <c r="Q5" s="985"/>
      <c r="R5" s="985"/>
      <c r="S5" s="985"/>
      <c r="T5" s="985"/>
      <c r="U5" s="985"/>
      <c r="V5" s="985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986" t="e">
        <f>#REF!</f>
        <v>#REF!</v>
      </c>
      <c r="F6" s="986"/>
      <c r="G6" s="986"/>
      <c r="H6" s="986"/>
      <c r="I6" s="986"/>
      <c r="J6" s="986"/>
      <c r="K6" s="986"/>
      <c r="L6" s="986"/>
      <c r="M6" s="986"/>
      <c r="N6" s="986"/>
      <c r="O6" s="986"/>
      <c r="P6" s="986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987" t="s">
        <v>376</v>
      </c>
      <c r="F7" s="987"/>
      <c r="G7" s="987"/>
      <c r="H7" s="987"/>
      <c r="I7" s="987"/>
      <c r="J7" s="987"/>
      <c r="K7" s="987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990" t="s">
        <v>127</v>
      </c>
      <c r="C1" s="990"/>
      <c r="D1" s="990"/>
      <c r="E1" s="990"/>
      <c r="F1" s="990"/>
      <c r="G1" s="990"/>
      <c r="H1" s="990"/>
      <c r="I1" s="990"/>
    </row>
    <row r="2" spans="2:9" s="46" customFormat="1" ht="18" x14ac:dyDescent="0.25">
      <c r="B2" s="990" t="s">
        <v>128</v>
      </c>
      <c r="C2" s="990"/>
      <c r="D2" s="990"/>
      <c r="E2" s="990"/>
      <c r="F2" s="990"/>
      <c r="G2" s="990"/>
      <c r="H2" s="990"/>
      <c r="I2" s="990"/>
    </row>
    <row r="3" spans="2:9" s="46" customFormat="1" ht="18" x14ac:dyDescent="0.25">
      <c r="B3" s="990" t="s">
        <v>609</v>
      </c>
      <c r="C3" s="990"/>
      <c r="D3" s="990"/>
      <c r="E3" s="990"/>
      <c r="F3" s="990"/>
      <c r="G3" s="990"/>
      <c r="H3" s="990"/>
      <c r="I3" s="990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987" t="s">
        <v>376</v>
      </c>
      <c r="D5" s="987"/>
      <c r="E5" s="987"/>
      <c r="F5" s="987"/>
      <c r="G5" s="987"/>
      <c r="H5" s="987"/>
      <c r="I5" s="987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988" t="s">
        <v>129</v>
      </c>
      <c r="C13" s="988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989"/>
      <c r="C14" s="989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991" t="s">
        <v>141</v>
      </c>
      <c r="B2" s="991"/>
      <c r="C2" s="991"/>
      <c r="D2" s="991"/>
      <c r="E2" s="991"/>
      <c r="F2" s="991"/>
      <c r="G2" s="991"/>
      <c r="H2" s="991"/>
      <c r="I2" s="991"/>
      <c r="J2" s="991"/>
      <c r="K2" s="991"/>
      <c r="L2" s="991"/>
      <c r="M2" s="991"/>
      <c r="N2" s="991"/>
    </row>
    <row r="3" spans="1:14" ht="17.100000000000001" customHeight="1" x14ac:dyDescent="0.25">
      <c r="A3" s="992" t="s">
        <v>140</v>
      </c>
      <c r="B3" s="992"/>
      <c r="C3" s="992"/>
      <c r="D3" s="992"/>
      <c r="E3" s="992"/>
      <c r="F3" s="992"/>
      <c r="G3" s="992"/>
      <c r="H3" s="992"/>
      <c r="I3" s="992"/>
      <c r="J3" s="992"/>
      <c r="K3" s="992"/>
      <c r="L3" s="992"/>
      <c r="M3" s="992"/>
      <c r="N3" s="992"/>
    </row>
    <row r="4" spans="1:14" ht="17.100000000000001" customHeight="1" x14ac:dyDescent="0.25">
      <c r="A4" s="992" t="s">
        <v>139</v>
      </c>
      <c r="B4" s="992"/>
      <c r="C4" s="992"/>
      <c r="D4" s="992"/>
      <c r="E4" s="992"/>
      <c r="F4" s="992"/>
      <c r="G4" s="992"/>
      <c r="H4" s="992"/>
      <c r="I4" s="992"/>
      <c r="J4" s="992"/>
      <c r="K4" s="992"/>
      <c r="L4" s="992"/>
      <c r="M4" s="992"/>
      <c r="N4" s="992"/>
    </row>
    <row r="5" spans="1:14" ht="17.100000000000001" customHeight="1" x14ac:dyDescent="0.25">
      <c r="A5" s="993"/>
      <c r="B5" s="992"/>
      <c r="C5" s="992"/>
      <c r="D5" s="992"/>
      <c r="E5" s="992"/>
      <c r="F5" s="992"/>
      <c r="G5" s="992"/>
      <c r="H5" s="992"/>
      <c r="I5" s="992"/>
      <c r="J5" s="992"/>
      <c r="K5" s="992"/>
      <c r="L5" s="992"/>
      <c r="M5" s="992"/>
      <c r="N5" s="992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03"/>
      <c r="C7" s="1003"/>
      <c r="D7" s="1003"/>
      <c r="E7" s="1003"/>
      <c r="F7" s="1003"/>
      <c r="G7" s="1003"/>
      <c r="H7" s="1003"/>
      <c r="I7" s="1003"/>
      <c r="J7" s="1003"/>
      <c r="K7" s="1003"/>
      <c r="L7" s="1003"/>
      <c r="M7" s="1003"/>
      <c r="N7" s="1003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994" t="s">
        <v>30</v>
      </c>
      <c r="B14" s="997" t="s">
        <v>137</v>
      </c>
      <c r="C14" s="998"/>
      <c r="D14" s="999"/>
      <c r="E14" s="997" t="s">
        <v>136</v>
      </c>
      <c r="F14" s="998"/>
      <c r="G14" s="999"/>
      <c r="H14" s="997" t="s">
        <v>135</v>
      </c>
      <c r="I14" s="998"/>
      <c r="J14" s="999"/>
      <c r="K14" s="997" t="s">
        <v>33</v>
      </c>
      <c r="L14" s="998"/>
      <c r="M14" s="999"/>
      <c r="N14" s="38" t="s">
        <v>18</v>
      </c>
    </row>
    <row r="15" spans="1:14" x14ac:dyDescent="0.2">
      <c r="A15" s="995"/>
      <c r="B15" s="1000"/>
      <c r="C15" s="1001"/>
      <c r="D15" s="1002"/>
      <c r="E15" s="1000"/>
      <c r="F15" s="1001"/>
      <c r="G15" s="1002"/>
      <c r="H15" s="1000"/>
      <c r="I15" s="1001"/>
      <c r="J15" s="1002"/>
      <c r="K15" s="1000"/>
      <c r="L15" s="1001"/>
      <c r="M15" s="1002"/>
      <c r="N15" s="37" t="s">
        <v>10</v>
      </c>
    </row>
    <row r="16" spans="1:14" x14ac:dyDescent="0.2">
      <c r="A16" s="996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04" t="e">
        <f>#REF!</f>
        <v>#REF!</v>
      </c>
      <c r="E6" s="1004"/>
      <c r="F6" s="1004"/>
      <c r="G6" s="1004"/>
      <c r="H6" s="1004"/>
      <c r="I6" s="1004"/>
      <c r="J6" s="1004"/>
      <c r="K6" s="1004"/>
      <c r="L6" s="1004"/>
      <c r="M6" s="1004"/>
      <c r="N6" s="1004"/>
      <c r="O6" s="1004"/>
      <c r="P6" s="1004"/>
      <c r="Q6" s="1004"/>
      <c r="R6" s="1004"/>
      <c r="S6" s="1004"/>
      <c r="T6" s="1004"/>
      <c r="U6" s="1004"/>
      <c r="V6" s="1004"/>
      <c r="W6" s="1004"/>
      <c r="X6" s="1004"/>
      <c r="Y6" s="1004"/>
      <c r="Z6" s="1004"/>
      <c r="AA6" s="1004"/>
      <c r="AB6" s="1004"/>
      <c r="AC6" s="1004"/>
      <c r="AD6" s="1004"/>
      <c r="AE6" s="1004"/>
      <c r="AF6" s="1004"/>
      <c r="AG6" s="1004"/>
      <c r="AH6" s="1004"/>
      <c r="AI6" s="1004"/>
      <c r="AJ6" s="1004"/>
      <c r="AK6" s="1004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05" t="s">
        <v>158</v>
      </c>
      <c r="AK14" s="1006"/>
      <c r="AL14" s="1007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9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018" t="s">
        <v>1063</v>
      </c>
      <c r="B1" s="1018"/>
      <c r="C1" s="1018"/>
      <c r="D1" s="1018"/>
      <c r="E1" s="1018"/>
      <c r="F1" s="1018"/>
      <c r="G1" s="1018"/>
      <c r="H1" s="1018"/>
      <c r="I1" s="1018"/>
      <c r="J1" s="1018"/>
      <c r="K1" s="1018"/>
      <c r="L1" s="1018"/>
      <c r="M1" s="1018"/>
      <c r="N1" s="1018"/>
      <c r="O1" s="1018"/>
      <c r="P1" s="1018"/>
      <c r="Q1" s="1018"/>
      <c r="R1" s="1018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019" t="s">
        <v>1062</v>
      </c>
      <c r="B2" s="1019"/>
      <c r="C2" s="1019"/>
      <c r="D2" s="1019"/>
      <c r="E2" s="1019"/>
      <c r="F2" s="1019"/>
      <c r="G2" s="1019"/>
      <c r="H2" s="1019"/>
      <c r="I2" s="1019"/>
      <c r="J2" s="1019"/>
      <c r="K2" s="1019"/>
      <c r="L2" s="1019"/>
      <c r="M2" s="1019"/>
      <c r="N2" s="1019"/>
      <c r="O2" s="1019"/>
      <c r="P2" s="1019"/>
      <c r="Q2" s="1019"/>
      <c r="R2" s="1019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14" t="s">
        <v>953</v>
      </c>
      <c r="K6" s="1015"/>
      <c r="L6" s="1020" t="s">
        <v>1062</v>
      </c>
      <c r="M6" s="1021"/>
      <c r="N6" s="1021"/>
      <c r="O6" s="1022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14" t="s">
        <v>954</v>
      </c>
      <c r="K7" s="1015"/>
      <c r="L7" s="1016" t="s">
        <v>70</v>
      </c>
      <c r="M7" s="1016"/>
      <c r="N7" s="1016"/>
      <c r="O7" s="1016"/>
      <c r="P7" s="1017"/>
      <c r="Q7" s="1017"/>
      <c r="R7" s="1017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14" t="s">
        <v>955</v>
      </c>
      <c r="K8" s="1015"/>
      <c r="L8" s="1016" t="s">
        <v>70</v>
      </c>
      <c r="M8" s="1016"/>
      <c r="N8" s="1016"/>
      <c r="O8" s="1016"/>
      <c r="P8" s="1017"/>
      <c r="Q8" s="1017"/>
      <c r="R8" s="1017"/>
    </row>
    <row r="9" spans="1:42" s="240" customFormat="1" ht="20.100000000000001" customHeight="1" x14ac:dyDescent="0.2">
      <c r="A9" s="848" t="s">
        <v>956</v>
      </c>
      <c r="B9" s="859" t="s">
        <v>976</v>
      </c>
      <c r="C9" s="860"/>
      <c r="D9" s="861"/>
      <c r="E9" s="861"/>
      <c r="F9" s="861"/>
      <c r="G9" s="913"/>
      <c r="H9" s="861"/>
      <c r="I9" s="861"/>
      <c r="J9" s="1014" t="s">
        <v>957</v>
      </c>
      <c r="K9" s="1015"/>
      <c r="L9" s="1016" t="s">
        <v>69</v>
      </c>
      <c r="M9" s="1016"/>
      <c r="N9" s="1016"/>
      <c r="O9" s="1016"/>
      <c r="P9" s="1017"/>
      <c r="Q9" s="1017"/>
      <c r="R9" s="1017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013" t="s">
        <v>25</v>
      </c>
      <c r="B12" s="1013" t="s">
        <v>61</v>
      </c>
      <c r="C12" s="1013" t="s">
        <v>29</v>
      </c>
      <c r="D12" s="1013" t="s">
        <v>17</v>
      </c>
      <c r="E12" s="1013" t="s">
        <v>553</v>
      </c>
      <c r="F12" s="1013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10" t="s">
        <v>15</v>
      </c>
      <c r="Q12" s="1010"/>
      <c r="R12" s="1010"/>
    </row>
    <row r="13" spans="1:42" s="240" customFormat="1" ht="20.25" customHeight="1" x14ac:dyDescent="0.2">
      <c r="A13" s="1013"/>
      <c r="B13" s="1013"/>
      <c r="C13" s="1013"/>
      <c r="D13" s="1013"/>
      <c r="E13" s="1013"/>
      <c r="F13" s="1013"/>
      <c r="G13" s="1010" t="s">
        <v>84</v>
      </c>
      <c r="H13" s="1010"/>
      <c r="I13" s="1010"/>
      <c r="J13" s="1010" t="s">
        <v>85</v>
      </c>
      <c r="K13" s="1010"/>
      <c r="L13" s="1010"/>
      <c r="M13" s="1010" t="s">
        <v>86</v>
      </c>
      <c r="N13" s="1010"/>
      <c r="O13" s="1010"/>
      <c r="P13" s="1010"/>
      <c r="Q13" s="1010"/>
      <c r="R13" s="1010"/>
    </row>
    <row r="14" spans="1:42" s="240" customFormat="1" ht="20.25" customHeight="1" x14ac:dyDescent="0.2">
      <c r="A14" s="1013"/>
      <c r="B14" s="1013"/>
      <c r="C14" s="1013"/>
      <c r="D14" s="1013"/>
      <c r="E14" s="1013"/>
      <c r="F14" s="1013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1006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994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995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977</v>
      </c>
      <c r="B19" s="892" t="s">
        <v>996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978</v>
      </c>
      <c r="B20" s="890" t="s">
        <v>997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1009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977</v>
      </c>
      <c r="B23" s="896" t="s">
        <v>1010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978</v>
      </c>
      <c r="B24" s="890" t="s">
        <v>1011</v>
      </c>
      <c r="C24" s="901" t="s">
        <v>1004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979</v>
      </c>
      <c r="B25" s="890" t="s">
        <v>1012</v>
      </c>
      <c r="C25" s="901" t="s">
        <v>1005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980</v>
      </c>
      <c r="B26" s="892" t="s">
        <v>1028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983</v>
      </c>
      <c r="B27" s="890" t="s">
        <v>1028</v>
      </c>
      <c r="C27" s="901" t="s">
        <v>1029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981</v>
      </c>
      <c r="B28" s="892" t="s">
        <v>1013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982</v>
      </c>
      <c r="B29" s="890" t="s">
        <v>1014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983</v>
      </c>
      <c r="B30" s="890" t="s">
        <v>1015</v>
      </c>
      <c r="C30" s="901" t="s">
        <v>1005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984</v>
      </c>
      <c r="B31" s="892" t="s">
        <v>1016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985</v>
      </c>
      <c r="B32" s="890" t="s">
        <v>1017</v>
      </c>
      <c r="C32" s="901" t="s">
        <v>1005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986</v>
      </c>
      <c r="B33" s="890" t="s">
        <v>1018</v>
      </c>
      <c r="C33" s="901" t="s">
        <v>1005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987</v>
      </c>
      <c r="B34" s="922" t="s">
        <v>1019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988</v>
      </c>
      <c r="B35" s="892" t="s">
        <v>1020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989</v>
      </c>
      <c r="B36" s="890" t="s">
        <v>1021</v>
      </c>
      <c r="C36" s="901" t="s">
        <v>1004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1022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990</v>
      </c>
      <c r="B38" s="890" t="s">
        <v>1046</v>
      </c>
      <c r="C38" s="901" t="s">
        <v>1005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1047</v>
      </c>
      <c r="B39" s="897" t="s">
        <v>1023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1048</v>
      </c>
      <c r="B40" s="890" t="s">
        <v>1024</v>
      </c>
      <c r="C40" s="901" t="s">
        <v>1005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1049</v>
      </c>
      <c r="B41" s="898" t="s">
        <v>1025</v>
      </c>
      <c r="C41" s="907" t="s">
        <v>1004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991</v>
      </c>
      <c r="B42" s="891" t="s">
        <v>1034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992</v>
      </c>
      <c r="B43" s="890" t="s">
        <v>1037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1035</v>
      </c>
      <c r="B44" s="891" t="s">
        <v>1030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1036</v>
      </c>
      <c r="B45" s="890" t="s">
        <v>1031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1038</v>
      </c>
      <c r="B46" s="890" t="s">
        <v>1032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1039</v>
      </c>
      <c r="B47" s="890" t="s">
        <v>1033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1042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1040</v>
      </c>
      <c r="B49" s="923" t="s">
        <v>1057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1043</v>
      </c>
      <c r="B50" s="890" t="s">
        <v>1060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1044</v>
      </c>
      <c r="B51" s="890" t="s">
        <v>1050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1045</v>
      </c>
      <c r="B52" s="890" t="s">
        <v>1051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1041</v>
      </c>
      <c r="B53" s="923" t="s">
        <v>1058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1052</v>
      </c>
      <c r="B54" s="890" t="s">
        <v>1061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1053</v>
      </c>
      <c r="B55" s="890" t="s">
        <v>1055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1054</v>
      </c>
      <c r="B56" s="890" t="s">
        <v>1056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1040</v>
      </c>
      <c r="B57" s="923" t="s">
        <v>1064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1043</v>
      </c>
      <c r="B58" s="890" t="s">
        <v>1066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1044</v>
      </c>
      <c r="B59" s="890" t="s">
        <v>1067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1045</v>
      </c>
      <c r="B60" s="890" t="s">
        <v>1068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1041</v>
      </c>
      <c r="B61" s="923" t="s">
        <v>1065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1052</v>
      </c>
      <c r="B62" s="890" t="s">
        <v>1069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1053</v>
      </c>
      <c r="B63" s="890" t="s">
        <v>1070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1054</v>
      </c>
      <c r="B64" s="890" t="s">
        <v>1071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998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999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993</v>
      </c>
      <c r="B67" s="890" t="s">
        <v>1059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011" t="s">
        <v>1027</v>
      </c>
      <c r="C68" s="1012"/>
      <c r="D68" s="1012"/>
      <c r="E68" s="1012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008" t="s">
        <v>1026</v>
      </c>
      <c r="C69" s="1009"/>
      <c r="D69" s="1009"/>
      <c r="E69" s="1009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1007</v>
      </c>
    </row>
    <row r="77" spans="1:21" x14ac:dyDescent="0.2">
      <c r="B77" s="218" t="s">
        <v>1008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2024-01-11T23:06:52Z</dcterms:modified>
</cp:coreProperties>
</file>