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CC01634F-F262-4F36-8679-413FD0D2D36D}" xr6:coauthVersionLast="47" xr6:coauthVersionMax="47" xr10:uidLastSave="{00000000-0000-0000-0000-000000000000}"/>
  <bookViews>
    <workbookView xWindow="14295" yWindow="0" windowWidth="14610" windowHeight="15585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NUEVAS'!$A$1:$F$92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1" i="133" l="1"/>
  <c r="F12" i="133"/>
  <c r="F13" i="133"/>
  <c r="F10" i="133"/>
  <c r="F41" i="133"/>
  <c r="F40" i="133"/>
  <c r="F39" i="133"/>
  <c r="F38" i="133"/>
  <c r="F37" i="133"/>
  <c r="F36" i="133"/>
  <c r="F35" i="133"/>
  <c r="F33" i="133"/>
  <c r="F15" i="145"/>
  <c r="F32" i="145"/>
  <c r="F8" i="144"/>
  <c r="F30" i="133"/>
  <c r="F31" i="133"/>
  <c r="F20" i="133"/>
  <c r="F29" i="145"/>
  <c r="F26" i="133" l="1"/>
  <c r="F28" i="133"/>
  <c r="F22" i="133"/>
  <c r="F39" i="145"/>
  <c r="F40" i="145" l="1"/>
  <c r="F38" i="145"/>
  <c r="F46" i="145"/>
  <c r="F18" i="133" l="1"/>
  <c r="F16" i="133"/>
  <c r="F15" i="133"/>
  <c r="F35" i="145"/>
  <c r="F8" i="133" l="1"/>
  <c r="F18" i="145"/>
  <c r="F20" i="145"/>
  <c r="F21" i="145"/>
  <c r="F22" i="145"/>
  <c r="F24" i="145"/>
  <c r="F27" i="145"/>
  <c r="F30" i="145"/>
  <c r="F36" i="145"/>
  <c r="F42" i="145"/>
  <c r="F43" i="145"/>
  <c r="F44" i="145"/>
  <c r="F19" i="133"/>
  <c r="F24" i="133"/>
  <c r="F25" i="133"/>
  <c r="F14" i="144"/>
  <c r="F11" i="144"/>
  <c r="C3" i="147" l="1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<sst xmlns="http://schemas.openxmlformats.org/spreadsheetml/2006/main" count="3733" uniqueCount="1222">
  <si>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</si>
  <si>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</si>
  <si>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</si>
  <si>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</si>
  <si>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</si>
  <si>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</si>
  <si>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</si>
  <si>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</si>
  <si>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</si>
  <si>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</si>
  <si>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</si>
  <si>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</si>
  <si>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</si>
  <si>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</si>
  <si>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</si>
  <si>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</si>
  <si>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</si>
  <si>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</si>
  <si>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</si>
  <si>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</si>
  <si>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</si>
  <si>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</si>
  <si>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</si>
  <si>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</si>
  <si>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</si>
  <si>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</si>
  <si>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</si>
  <si>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</si>
  <si>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</si>
  <si>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</si>
  <si>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</si>
  <si>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</si>
  <si>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</si>
  <si>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</si>
  <si>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</si>
  <si>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</si>
  <si>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</si>
  <si>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</si>
  <si>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</si>
  <si>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</si>
  <si>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</si>
  <si>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</si>
  <si>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</si>
  <si>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</si>
  <si>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</si>
  <si>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</si>
  <si>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</si>
  <si>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</si>
  <si>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</si>
  <si>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</si>
  <si>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</si>
  <si>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</si>
  <si>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</si>
  <si>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</si>
  <si>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</si>
  <si>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</si>
  <si>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</si>
  <si>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</si>
  <si>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</si>
  <si>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</si>
  <si>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</si>
  <si>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</si>
  <si>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</si>
  <si>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</si>
  <si>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</si>
  <si>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</si>
  <si>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</si>
  <si>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</si>
  <si>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</si>
  <si>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</si>
  <si>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</si>
  <si>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</si>
  <si>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</si>
  <si>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</si>
  <si>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</si>
  <si>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</si>
  <si>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</si>
  <si>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</si>
  <si>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</si>
  <si>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</si>
  <si>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</si>
  <si>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</si>
  <si>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</si>
  <si>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</si>
  <si>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</si>
  <si>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</si>
  <si>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</si>
  <si>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</si>
  <si>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</si>
  <si>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</si>
  <si>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</si>
  <si>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</si>
  <si>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</si>
  <si>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</si>
  <si>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</si>
  <si>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</si>
  <si>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</si>
  <si>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</si>
  <si>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</si>
  <si>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</si>
  <si>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</si>
  <si>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</si>
  <si>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</si>
  <si>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</si>
  <si>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</si>
  <si>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</si>
  <si>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</si>
  <si>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</si>
  <si>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</si>
  <si>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</si>
  <si>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</si>
  <si>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</si>
  <si>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</si>
  <si>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</si>
  <si>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</si>
  <si>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</si>
  <si>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</si>
  <si>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</si>
  <si>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</si>
  <si>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</si>
  <si>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</si>
  <si>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</si>
  <si>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</si>
  <si>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</si>
  <si>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</si>
  <si>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</si>
  <si>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</si>
  <si>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</si>
  <si>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</si>
  <si>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</si>
  <si>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</si>
  <si>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</si>
  <si>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</si>
  <si>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</si>
  <si>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</si>
  <si>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</si>
  <si>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</si>
  <si>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</si>
  <si>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</si>
  <si>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</si>
  <si>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</si>
  <si>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</si>
  <si>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</si>
  <si>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</si>
  <si>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</si>
  <si>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</si>
  <si>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</si>
  <si>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</si>
  <si>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</si>
  <si>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</si>
  <si>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</si>
  <si>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</si>
  <si>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</si>
  <si>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</si>
  <si>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</si>
  <si>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</si>
  <si>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</si>
  <si>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</si>
  <si>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</si>
  <si>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</si>
  <si>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</si>
  <si>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</si>
  <si>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</si>
  <si>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</si>
  <si>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</si>
  <si>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</si>
  <si>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</si>
  <si>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</si>
  <si>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</si>
  <si>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</si>
  <si>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</si>
  <si>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</si>
  <si>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</si>
  <si>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</si>
  <si>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</si>
  <si>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</si>
  <si>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</si>
  <si>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</si>
  <si>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</si>
  <si>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</si>
  <si>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</si>
  <si>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</si>
  <si>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</si>
  <si>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</si>
  <si>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</si>
  <si>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</si>
  <si>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</si>
  <si>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</si>
  <si>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</si>
  <si>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</si>
  <si>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</si>
  <si>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</si>
  <si>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</si>
  <si>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</si>
  <si>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</si>
  <si>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</si>
  <si>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</si>
  <si>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</si>
  <si>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</si>
  <si>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</si>
  <si>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</si>
  <si>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</si>
  <si>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</si>
  <si>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</si>
  <si>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</si>
  <si>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</si>
  <si>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</si>
  <si>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</si>
  <si>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</si>
  <si>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</si>
  <si>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</si>
  <si>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</si>
  <si>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</si>
  <si>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</si>
  <si>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</si>
  <si>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</si>
  <si>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</si>
  <si>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</si>
  <si>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</si>
  <si>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</si>
  <si>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</si>
  <si>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</si>
  <si>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</si>
  <si>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</si>
  <si>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</si>
  <si>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</si>
  <si>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</si>
  <si>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</si>
  <si>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</si>
  <si>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</si>
  <si>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</si>
  <si>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</si>
  <si>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</si>
  <si>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</si>
  <si>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</si>
  <si>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</si>
  <si>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</si>
  <si>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</si>
  <si>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</si>
  <si>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</si>
  <si>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</si>
  <si>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</si>
  <si>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</si>
  <si>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</si>
  <si>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</si>
  <si>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</si>
  <si>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</si>
  <si>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</si>
  <si>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</si>
  <si>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</si>
  <si>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</si>
  <si>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</si>
  <si>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</si>
  <si>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</si>
  <si>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</si>
  <si>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</si>
  <si>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</si>
  <si>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</si>
  <si>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</si>
  <si>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</si>
  <si>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</si>
  <si>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</si>
  <si>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</si>
  <si>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</si>
  <si>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</si>
  <si>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</si>
  <si>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</si>
  <si>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</si>
  <si>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</si>
  <si>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</si>
  <si>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</si>
  <si>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</si>
  <si>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</si>
  <si>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</si>
  <si>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</si>
  <si>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</si>
  <si>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</si>
  <si>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</si>
  <si>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</si>
  <si>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</si>
  <si>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</si>
  <si>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</si>
  <si>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</si>
  <si>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</si>
  <si>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</si>
  <si>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</si>
  <si>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</si>
  <si>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</si>
  <si>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</si>
  <si>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</si>
  <si>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</si>
  <si>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</si>
  <si>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</si>
  <si>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</si>
  <si>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</si>
  <si>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</si>
  <si>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</si>
  <si>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</si>
  <si>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</si>
  <si>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</si>
  <si>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</si>
  <si>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</si>
  <si>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</si>
  <si>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</si>
  <si>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</si>
  <si>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</si>
  <si>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</si>
  <si>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</si>
  <si>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</si>
  <si>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</si>
  <si>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</si>
  <si>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</si>
  <si>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</si>
  <si>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</si>
  <si>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</si>
  <si>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</si>
  <si>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</si>
  <si>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</si>
  <si>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</si>
  <si>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</si>
  <si>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</si>
  <si>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</si>
  <si>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</si>
  <si>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</si>
  <si>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</si>
  <si>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</si>
  <si>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</si>
  <si>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</si>
  <si>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</si>
  <si>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</si>
  <si>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</si>
  <si>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</si>
  <si>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</si>
  <si>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</si>
  <si>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</si>
  <si>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</si>
  <si>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</si>
  <si>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</si>
  <si>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</si>
  <si>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</si>
  <si>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</si>
  <si>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</si>
  <si>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</si>
  <si>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</si>
  <si>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</si>
  <si>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</si>
  <si>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</si>
  <si>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</si>
  <si>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</si>
  <si>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</si>
  <si>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</si>
  <si>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</si>
  <si>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</si>
  <si>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</si>
  <si>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</si>
  <si>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</si>
  <si>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</si>
  <si>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</si>
  <si>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</si>
  <si>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</si>
  <si>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</si>
  <si>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</si>
  <si>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</si>
  <si>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</si>
  <si>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</si>
  <si>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</si>
  <si>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</si>
  <si>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</si>
  <si>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</si>
  <si>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</si>
  <si>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</si>
  <si>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</si>
  <si>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</si>
  <si>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</si>
  <si>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</si>
  <si>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</si>
  <si>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</si>
  <si>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</si>
  <si>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</si>
  <si>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</si>
  <si>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</si>
  <si>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</si>
  <si>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</si>
  <si>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</si>
  <si>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</si>
  <si>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</si>
  <si>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</si>
  <si>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</si>
  <si>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</si>
  <si>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</si>
  <si>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</si>
  <si>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</si>
  <si>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</si>
  <si>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</si>
  <si>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</si>
  <si>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</si>
  <si>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</si>
  <si>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</si>
  <si>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</si>
  <si>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</si>
  <si>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</si>
  <si>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</si>
  <si>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</si>
  <si>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</si>
  <si>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</si>
  <si>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</si>
  <si>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</si>
  <si>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</si>
  <si>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</si>
  <si>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</si>
  <si>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</si>
  <si>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</si>
  <si>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</si>
  <si>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</si>
  <si>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</si>
  <si>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</si>
  <si>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</si>
  <si>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</si>
  <si>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</si>
  <si>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</si>
  <si>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</si>
  <si>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</si>
  <si>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</si>
  <si>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</si>
  <si>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</si>
  <si>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</si>
  <si>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</si>
  <si>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</si>
  <si>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</si>
  <si>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</si>
  <si>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</si>
  <si>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</si>
  <si>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</si>
  <si>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</si>
  <si>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</si>
  <si>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</si>
  <si>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</si>
  <si>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</si>
  <si>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</si>
  <si>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</si>
  <si>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</si>
  <si>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</si>
  <si>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</si>
  <si>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</si>
  <si>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</si>
  <si>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</si>
  <si>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</si>
  <si>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</si>
  <si>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</si>
  <si>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</si>
  <si>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</si>
  <si>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</si>
  <si>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</si>
  <si>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</si>
  <si>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</si>
  <si>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</si>
  <si>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</si>
  <si>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</si>
  <si>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</si>
  <si>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</si>
  <si>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</si>
  <si>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</si>
  <si>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</si>
  <si>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</si>
  <si>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</si>
  <si>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</si>
  <si>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</si>
  <si>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</si>
  <si>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</si>
  <si>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</si>
  <si>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</si>
  <si>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</si>
  <si>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</si>
  <si>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</si>
  <si>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</si>
  <si>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</si>
  <si>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</si>
  <si>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</si>
  <si>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</si>
  <si>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</si>
  <si>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</si>
  <si>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</si>
  <si>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</si>
  <si>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</si>
  <si>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</si>
  <si>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</si>
  <si>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</si>
  <si>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</si>
  <si>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</si>
  <si>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</si>
  <si>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</si>
  <si>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</si>
  <si>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</si>
  <si>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</si>
  <si>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</si>
  <si>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</si>
  <si>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</si>
  <si>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</si>
  <si>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</si>
  <si>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</si>
  <si>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</si>
  <si>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</si>
  <si>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</si>
  <si>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</si>
  <si>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</si>
  <si>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</si>
  <si>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</si>
  <si>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</si>
  <si>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</si>
  <si>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</si>
  <si>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</si>
  <si>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</si>
  <si>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</si>
  <si>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</si>
  <si>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</si>
  <si>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</si>
  <si>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</si>
  <si>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</si>
  <si>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</si>
  <si>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</si>
  <si>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</si>
  <si>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</si>
  <si>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</si>
  <si>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</si>
  <si>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</si>
  <si>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</si>
  <si>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</si>
  <si>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</si>
  <si>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</si>
  <si>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</si>
  <si>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</si>
  <si>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</si>
  <si>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</si>
  <si>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</si>
  <si>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</si>
  <si>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</si>
  <si>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</si>
  <si>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</si>
  <si>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</si>
  <si>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</si>
  <si>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</si>
  <si>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</si>
  <si>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</si>
  <si>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</si>
  <si>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</si>
  <si>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</si>
  <si>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</si>
  <si>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</si>
  <si>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</si>
  <si>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</si>
  <si>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</si>
  <si>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</si>
  <si>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</si>
  <si>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</si>
  <si>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</si>
  <si>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</si>
  <si>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</si>
  <si>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</si>
  <si>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</si>
  <si>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</si>
  <si>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</si>
  <si>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</si>
  <si>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</si>
  <si>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</si>
  <si>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</si>
  <si>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</si>
  <si>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</si>
  <si>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</si>
  <si>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</si>
  <si>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</si>
  <si>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</si>
  <si>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</si>
  <si>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</si>
  <si>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</si>
  <si>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</si>
  <si>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</si>
  <si>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</si>
  <si>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</si>
  <si>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</si>
  <si>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</si>
  <si>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</si>
  <si>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</si>
  <si>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</si>
  <si>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</si>
  <si>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</si>
  <si>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</si>
  <si>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</si>
  <si>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</si>
  <si>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</si>
  <si>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</si>
  <si>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</si>
  <si>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</si>
  <si>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</si>
  <si>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</si>
  <si>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</si>
  <si>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</si>
  <si>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</si>
  <si>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</si>
  <si>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</si>
  <si>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</si>
  <si>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</si>
  <si>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</si>
  <si>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</si>
  <si>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</si>
  <si>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</si>
  <si>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</si>
  <si>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</si>
  <si>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</si>
  <si>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</si>
  <si>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</si>
  <si>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</si>
  <si>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</si>
  <si>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</si>
  <si>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</si>
  <si>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</si>
  <si>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</si>
  <si>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</si>
  <si>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</si>
  <si>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</si>
  <si>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</si>
  <si>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</si>
  <si>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</si>
  <si>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</si>
  <si>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</si>
  <si>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</si>
  <si>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</si>
  <si>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</si>
  <si>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</si>
  <si>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</si>
  <si>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</si>
  <si>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</si>
  <si>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</si>
  <si>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</si>
  <si>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</si>
  <si>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</si>
  <si>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</si>
  <si>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</si>
  <si>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</si>
  <si>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</si>
  <si>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</si>
  <si>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</si>
  <si>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</si>
  <si>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</si>
  <si>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</si>
  <si>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</si>
  <si>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</si>
  <si>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</si>
  <si>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</si>
  <si>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</si>
  <si>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</si>
  <si>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</si>
  <si>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</si>
  <si>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</si>
  <si>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</si>
  <si>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</si>
  <si>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</si>
  <si>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</si>
  <si>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</si>
  <si>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</si>
  <si>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</si>
  <si>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</si>
  <si>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</si>
  <si>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</si>
  <si>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</si>
  <si>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</si>
  <si>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</si>
  <si>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</si>
  <si>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</si>
  <si>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</si>
  <si>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</si>
  <si>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</si>
  <si>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</si>
  <si>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</si>
  <si>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</si>
  <si>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</si>
  <si>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</si>
  <si>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</si>
  <si>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</si>
  <si>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</si>
  <si>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</si>
  <si>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</si>
  <si>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</si>
  <si>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</si>
  <si>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</si>
  <si>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</si>
  <si>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</si>
  <si>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</si>
  <si>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</si>
  <si>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</si>
  <si>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</si>
  <si>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</si>
  <si>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</si>
  <si>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</si>
  <si>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</si>
  <si>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</si>
  <si>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</si>
  <si>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</si>
  <si>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</si>
  <si>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</si>
  <si>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</si>
  <si>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</si>
  <si>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</si>
  <si>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</si>
  <si>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</si>
  <si>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</si>
  <si>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</si>
  <si>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</si>
  <si>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</si>
  <si>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</si>
  <si>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</si>
  <si>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</si>
  <si>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</si>
  <si>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</si>
  <si>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</si>
  <si>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</si>
  <si>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</si>
  <si>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</si>
  <si>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</si>
  <si>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</si>
  <si>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</si>
  <si>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</si>
  <si>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</si>
  <si>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</si>
  <si>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</si>
  <si>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</si>
  <si>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</si>
  <si>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</si>
  <si>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</si>
  <si>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</si>
  <si>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</si>
  <si>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</si>
  <si>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</si>
  <si>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</si>
  <si>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</si>
  <si>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</si>
  <si>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</si>
  <si>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</si>
  <si>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</si>
  <si>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</si>
  <si>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</si>
  <si>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</si>
  <si>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</si>
  <si>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</si>
  <si>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</si>
  <si>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</si>
  <si>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</si>
  <si>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</si>
  <si>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</si>
  <si>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</si>
  <si>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</si>
  <si>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</si>
  <si>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</si>
  <si>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</si>
  <si>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</si>
  <si>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</si>
  <si>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</si>
  <si>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</si>
  <si>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</si>
  <si>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</si>
  <si>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</si>
  <si>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</si>
  <si>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</si>
  <si>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</si>
  <si>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</si>
  <si>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</si>
  <si>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</si>
  <si>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</si>
  <si>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</si>
  <si>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</si>
  <si>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</si>
  <si>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</si>
  <si>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</si>
  <si>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</si>
  <si>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</si>
  <si>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</si>
  <si>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</si>
  <si>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</si>
  <si>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</si>
  <si>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</si>
  <si>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</si>
  <si>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</si>
  <si>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</si>
  <si>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</si>
  <si>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</si>
  <si>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</si>
  <si>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</si>
  <si>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</si>
  <si>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</si>
  <si>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</si>
  <si>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</si>
  <si>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</si>
  <si>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</si>
  <si>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</si>
  <si>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</si>
  <si>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</si>
  <si>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</si>
  <si>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</si>
  <si>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</si>
  <si>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</si>
  <si>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</si>
  <si>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</si>
  <si>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</si>
  <si>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</si>
  <si>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</si>
  <si>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</si>
  <si>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</si>
  <si>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</si>
  <si>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</si>
  <si>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</si>
  <si>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</si>
  <si>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</si>
  <si>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</si>
  <si>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</si>
  <si>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</si>
  <si>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</si>
  <si>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</si>
  <si>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</si>
  <si>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</si>
  <si>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</si>
  <si>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</si>
  <si>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</si>
  <si>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</si>
  <si>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</si>
  <si>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</si>
  <si>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</si>
  <si>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</si>
  <si>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</si>
  <si>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</si>
  <si>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</si>
  <si>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</si>
  <si>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</si>
  <si>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</si>
  <si>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</si>
  <si>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</si>
  <si>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</si>
  <si>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</si>
  <si>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</si>
  <si>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</si>
  <si>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</si>
  <si>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</si>
  <si>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</si>
  <si>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</si>
  <si>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</si>
  <si>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</si>
  <si>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</si>
  <si>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</si>
  <si>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</si>
  <si>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</si>
  <si>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</si>
  <si>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</si>
  <si>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</si>
  <si>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</si>
  <si>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</si>
  <si>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</si>
  <si>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</si>
  <si>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</si>
  <si>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</si>
  <si>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</si>
  <si>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</si>
  <si>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</si>
  <si>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</si>
  <si>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</si>
  <si>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</si>
  <si>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</si>
  <si>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</si>
  <si>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</si>
  <si>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</si>
  <si>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</si>
  <si>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</si>
  <si>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</si>
  <si>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</si>
  <si>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</si>
  <si>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</si>
  <si>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</si>
  <si>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</si>
  <si>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</si>
  <si>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</si>
  <si>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</si>
  <si>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</si>
  <si>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</si>
  <si>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</si>
  <si>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</si>
  <si>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</si>
  <si>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</si>
  <si>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</si>
  <si>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</si>
  <si>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</si>
  <si>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</si>
  <si>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</si>
  <si>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</si>
  <si>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</si>
  <si>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</si>
  <si>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</si>
  <si>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</si>
  <si>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</si>
  <si>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</si>
  <si>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</si>
  <si>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</si>
  <si>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</si>
  <si>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</si>
  <si>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</si>
  <si>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</si>
  <si>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</si>
  <si>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</si>
  <si>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</si>
  <si>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</si>
  <si>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</si>
  <si>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</si>
  <si>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</si>
  <si>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</si>
  <si>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</si>
  <si>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</si>
  <si>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</si>
  <si>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</si>
  <si>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</si>
  <si>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</si>
  <si>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</si>
  <si>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</si>
  <si>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</si>
  <si>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</si>
  <si>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</si>
  <si>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</si>
  <si>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</si>
  <si>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</si>
  <si>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</si>
  <si>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</si>
  <si>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</si>
  <si>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</si>
  <si>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</si>
  <si>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</si>
  <si>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</si>
  <si>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</si>
  <si>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</si>
  <si>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</si>
  <si>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</si>
  <si>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</si>
  <si>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</si>
  <si>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</si>
  <si>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</si>
  <si>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</si>
  <si>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</si>
  <si>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</si>
  <si>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</si>
  <si>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</si>
  <si>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</si>
  <si>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</si>
  <si>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</si>
  <si>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</si>
  <si>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</si>
  <si>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</si>
  <si>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</si>
  <si>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</si>
  <si>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</si>
  <si>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</si>
  <si>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</si>
  <si>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</si>
  <si>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</si>
  <si>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</si>
  <si>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</si>
  <si>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</si>
  <si>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</si>
  <si>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</si>
  <si>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</si>
  <si>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</si>
  <si>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</si>
  <si>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</si>
  <si>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</si>
  <si>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</si>
  <si>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</si>
  <si>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</si>
  <si>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</si>
  <si>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</si>
  <si>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</si>
  <si>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</si>
  <si>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</si>
  <si>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</si>
  <si>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</si>
  <si>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</si>
  <si>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</si>
  <si>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</si>
  <si>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</si>
  <si>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</si>
  <si>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</si>
  <si>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</si>
  <si>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</si>
  <si>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</si>
  <si>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</si>
  <si>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</si>
  <si>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</si>
  <si>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</si>
  <si>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</si>
  <si>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</si>
  <si>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</si>
  <si>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</si>
  <si>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</si>
  <si>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</si>
  <si>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</si>
  <si>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</si>
  <si>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</si>
  <si>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</si>
  <si>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</si>
  <si>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</si>
  <si>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</si>
  <si>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</si>
  <si>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</si>
  <si>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</si>
  <si>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</si>
  <si>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</si>
  <si>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</si>
  <si>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</si>
  <si>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</si>
  <si>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</si>
  <si>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</si>
  <si>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</si>
  <si>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</si>
  <si>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</si>
  <si>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</si>
  <si>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</si>
  <si>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</si>
  <si>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</si>
  <si>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</si>
  <si>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</si>
  <si>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</si>
  <si>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</si>
  <si>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</si>
  <si>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</si>
  <si>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</si>
  <si>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</si>
  <si>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</si>
  <si>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</si>
  <si>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</si>
  <si>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</si>
  <si>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</si>
  <si>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</si>
  <si>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</si>
  <si>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</si>
  <si>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</si>
  <si>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</si>
  <si>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</si>
  <si>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</si>
  <si>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</si>
  <si>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</si>
  <si>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</si>
  <si>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</si>
  <si>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</si>
  <si>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</si>
  <si>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</si>
  <si>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</si>
  <si>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</si>
  <si>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</si>
  <si>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</si>
  <si>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</si>
  <si>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</si>
  <si>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</si>
  <si>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</si>
  <si>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</si>
  <si>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</si>
  <si>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</si>
  <si>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</si>
  <si>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</si>
  <si>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</si>
  <si>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</si>
  <si>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</si>
  <si>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</si>
  <si>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</si>
  <si>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</si>
  <si>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</si>
  <si>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</si>
  <si>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</si>
  <si>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</si>
  <si>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</si>
  <si>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</si>
  <si>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</si>
  <si>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</si>
  <si>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</si>
  <si>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</si>
  <si>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</si>
  <si>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</si>
  <si>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</si>
  <si>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</si>
  <si>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</si>
  <si>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</si>
  <si>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</si>
  <si>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</si>
  <si>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</si>
  <si>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</si>
  <si>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</si>
  <si>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</si>
  <si>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</si>
  <si>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</si>
  <si>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</si>
  <si>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</si>
  <si>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</si>
  <si>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</si>
  <si>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</si>
  <si>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</si>
  <si>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</si>
  <si>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</si>
  <si>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</si>
  <si>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</si>
  <si>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</si>
  <si>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</si>
  <si>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</si>
  <si>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</si>
  <si>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</si>
  <si>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</si>
  <si>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</si>
  <si>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</si>
  <si>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</si>
  <si>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</si>
  <si>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</si>
  <si>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</si>
  <si>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</si>
  <si>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</si>
  <si>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</si>
  <si>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</si>
  <si>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</si>
  <si>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</si>
  <si>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</si>
  <si>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</si>
  <si>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</si>
  <si>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</si>
  <si>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</si>
  <si>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</si>
  <si>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</si>
  <si>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</si>
  <si>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</si>
  <si>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</si>
  <si>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</si>
  <si>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</si>
  <si>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</si>
  <si>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</si>
  <si>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</si>
  <si>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</si>
  <si>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</si>
  <si>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</si>
  <si>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</si>
  <si>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</si>
  <si>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</si>
  <si>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</si>
  <si>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</si>
  <si>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</si>
  <si>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</si>
  <si>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</si>
  <si>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</si>
  <si>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</si>
  <si>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</t>
  </si>
  <si>
    <t>04.02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</si>
  <si>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</si>
  <si>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</si>
  <si>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</si>
  <si>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</si>
  <si>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</si>
  <si>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</si>
  <si>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</si>
  <si>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</si>
  <si>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</si>
  <si>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</si>
  <si>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</si>
  <si>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</si>
  <si>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</si>
  <si>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</si>
  <si>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</si>
  <si>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</si>
  <si>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</si>
  <si>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</si>
  <si>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</si>
  <si>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</si>
  <si>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</si>
  <si>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</si>
  <si>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</si>
  <si>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</si>
  <si>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</si>
  <si>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</si>
  <si>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</si>
  <si>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</si>
  <si>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</si>
  <si>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</si>
  <si>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</si>
  <si>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</si>
  <si>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</si>
  <si>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</si>
  <si>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</si>
  <si>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</si>
  <si>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</si>
  <si>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</si>
  <si>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</si>
  <si>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</si>
  <si>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</si>
  <si>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</si>
  <si>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</si>
  <si>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</si>
  <si>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</si>
  <si>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</si>
  <si>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</si>
  <si>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</si>
  <si>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</si>
  <si>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</si>
  <si>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</si>
  <si>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</si>
  <si>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</si>
  <si>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</si>
  <si>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</si>
  <si>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</si>
  <si>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</si>
  <si>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</si>
  <si>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</si>
  <si>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>6.1.1</t>
  </si>
  <si>
    <t>6.1.2</t>
  </si>
  <si>
    <t>6.1.3</t>
  </si>
  <si>
    <t>6.1.4</t>
  </si>
  <si>
    <t xml:space="preserve"> SERVICIO DE INSTALACIÓN Y PUESTA EN OPERACIÓN DE LA SOLUCIÓN DE TELEFONÍA IP</t>
  </si>
  <si>
    <t xml:space="preserve">      SISTEMA DE TELEFONIA</t>
  </si>
  <si>
    <t>6.1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</si>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</sst>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2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0" fontId="170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58" fillId="25" borderId="7" xfId="0" applyNumberFormat="1" applyFont="1" applyFill="1" applyBorder="1" applyAlignment="1">
      <alignment horizontal="left" vertical="top" wrapTex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93"/>
      <c r="C1" s="1093"/>
      <c r="D1" s="1093"/>
      <c r="E1" s="1093"/>
      <c r="F1" s="1093"/>
    </row>
    <row r="2" spans="2:9" ht="23.25" x14ac:dyDescent="0.35">
      <c r="B2" s="1094" t="s">
        <v>14</v>
      </c>
      <c r="C2" s="1094"/>
      <c r="D2" s="1094"/>
      <c r="E2" s="1094"/>
      <c r="F2" s="1094"/>
      <c r="G2" s="1094"/>
    </row>
    <row r="3" spans="2:9" x14ac:dyDescent="0.2">
      <c r="B3" s="1095"/>
      <c r="C3" s="1095"/>
      <c r="D3" s="1095"/>
      <c r="E3" s="1095"/>
      <c r="F3" s="1095"/>
    </row>
    <row r="4" spans="2:9" ht="13.5" customHeight="1" x14ac:dyDescent="0.2">
      <c r="B4" s="1095"/>
      <c r="C4" s="1095"/>
      <c r="D4" s="1095"/>
      <c r="E4" s="1095"/>
      <c r="F4" s="1095"/>
    </row>
    <row r="5" spans="2:9" ht="18.75" customHeight="1" x14ac:dyDescent="0.3">
      <c r="B5" s="1096" t="s">
        <v>1067</v>
      </c>
      <c r="C5" s="1096"/>
      <c r="D5" s="1096"/>
      <c r="E5" s="1096"/>
      <c r="F5" s="1096"/>
      <c r="G5" s="1096"/>
    </row>
    <row r="6" spans="2:9" ht="23.25" customHeight="1" x14ac:dyDescent="0.2">
      <c r="B6" s="1088" t="s">
        <v>1068</v>
      </c>
      <c r="C6" s="1088"/>
      <c r="D6" s="1088"/>
      <c r="E6" s="1088"/>
      <c r="F6" s="1088"/>
      <c r="G6" s="1088"/>
    </row>
    <row r="7" spans="2:9" ht="15" customHeight="1" x14ac:dyDescent="0.2">
      <c r="B7" s="1091" t="s">
        <v>974</v>
      </c>
      <c r="C7" s="1092"/>
      <c r="D7" s="1092"/>
      <c r="E7" s="1092"/>
      <c r="F7" s="1092"/>
      <c r="G7" s="1092"/>
      <c r="H7" s="2"/>
      <c r="I7" s="2"/>
    </row>
    <row r="8" spans="2:9" ht="30" customHeight="1" x14ac:dyDescent="0.2">
      <c r="B8" s="1092"/>
      <c r="C8" s="1092"/>
      <c r="D8" s="1092"/>
      <c r="E8" s="1092"/>
      <c r="F8" s="1092"/>
      <c r="G8" s="1092"/>
    </row>
    <row r="9" spans="2:9" x14ac:dyDescent="0.2">
      <c r="B9" s="884" t="s">
        <v>1</v>
      </c>
      <c r="C9" s="1090" t="s">
        <v>2</v>
      </c>
      <c r="D9" s="1090"/>
      <c r="E9" s="884" t="s">
        <v>3</v>
      </c>
      <c r="F9" s="1090" t="s">
        <v>4</v>
      </c>
      <c r="G9" s="1090"/>
    </row>
    <row r="10" spans="2:9" x14ac:dyDescent="0.2">
      <c r="B10" s="4">
        <v>1</v>
      </c>
      <c r="C10" s="1089" t="s">
        <v>957</v>
      </c>
      <c r="D10" s="1089"/>
      <c r="E10" s="4"/>
      <c r="F10" s="4"/>
      <c r="G10" s="5"/>
    </row>
    <row r="11" spans="2:9" ht="12.75" customHeight="1" x14ac:dyDescent="0.2">
      <c r="B11" s="4">
        <v>2</v>
      </c>
      <c r="C11" s="1089" t="s">
        <v>958</v>
      </c>
      <c r="D11" s="1089"/>
      <c r="E11" s="4"/>
      <c r="F11" s="4"/>
      <c r="G11" s="5"/>
    </row>
    <row r="12" spans="2:9" ht="12.75" customHeight="1" x14ac:dyDescent="0.2">
      <c r="B12" s="4">
        <v>3</v>
      </c>
      <c r="C12" s="1089" t="s">
        <v>959</v>
      </c>
      <c r="D12" s="1089"/>
      <c r="E12" s="4" t="s">
        <v>5</v>
      </c>
      <c r="F12" s="4"/>
      <c r="G12" s="5"/>
    </row>
    <row r="13" spans="2:9" ht="14.25" customHeight="1" x14ac:dyDescent="0.2">
      <c r="B13" s="4">
        <v>4</v>
      </c>
      <c r="C13" s="1089" t="s">
        <v>960</v>
      </c>
      <c r="D13" s="1089"/>
      <c r="E13" s="4"/>
      <c r="F13" s="4"/>
      <c r="G13" s="5"/>
    </row>
    <row r="14" spans="2:9" ht="12.75" customHeight="1" x14ac:dyDescent="0.2">
      <c r="B14" s="4">
        <v>5</v>
      </c>
      <c r="C14" s="1089" t="s">
        <v>961</v>
      </c>
      <c r="D14" s="1089"/>
      <c r="E14" s="4"/>
      <c r="F14" s="4"/>
      <c r="G14" s="5"/>
    </row>
    <row r="15" spans="2:9" ht="12.75" customHeight="1" x14ac:dyDescent="0.2">
      <c r="B15" s="4">
        <v>6</v>
      </c>
      <c r="C15" s="1089" t="s">
        <v>111</v>
      </c>
      <c r="D15" s="1089"/>
      <c r="E15" s="4" t="s">
        <v>6</v>
      </c>
      <c r="F15" s="4"/>
      <c r="G15" s="5"/>
    </row>
    <row r="16" spans="2:9" ht="12.75" customHeight="1" x14ac:dyDescent="0.2">
      <c r="B16" s="4">
        <v>7</v>
      </c>
      <c r="C16" s="1085" t="s">
        <v>962</v>
      </c>
      <c r="D16" s="1085"/>
      <c r="E16" s="4"/>
      <c r="F16" s="4"/>
      <c r="G16" s="5"/>
    </row>
    <row r="17" spans="2:7" ht="12.75" customHeight="1" x14ac:dyDescent="0.2">
      <c r="B17" s="4">
        <v>8</v>
      </c>
      <c r="C17" s="1085" t="s">
        <v>963</v>
      </c>
      <c r="D17" s="1085"/>
      <c r="E17" s="4"/>
      <c r="F17" s="4"/>
      <c r="G17" s="5"/>
    </row>
    <row r="18" spans="2:7" ht="12.75" customHeight="1" x14ac:dyDescent="0.2">
      <c r="B18" s="4">
        <v>9</v>
      </c>
      <c r="C18" s="1085" t="s">
        <v>67</v>
      </c>
      <c r="D18" s="1085"/>
      <c r="E18" s="4" t="s">
        <v>7</v>
      </c>
      <c r="F18" s="4"/>
      <c r="G18" s="5"/>
    </row>
    <row r="19" spans="2:7" ht="12.75" customHeight="1" x14ac:dyDescent="0.2">
      <c r="B19" s="4">
        <v>10</v>
      </c>
      <c r="C19" s="1085" t="s">
        <v>964</v>
      </c>
      <c r="D19" s="1085"/>
      <c r="E19" s="4"/>
      <c r="F19" s="4"/>
      <c r="G19" s="5"/>
    </row>
    <row r="20" spans="2:7" ht="12.75" customHeight="1" x14ac:dyDescent="0.2">
      <c r="B20" s="4">
        <v>11</v>
      </c>
      <c r="C20" s="1085" t="s">
        <v>965</v>
      </c>
      <c r="D20" s="1086"/>
      <c r="E20" s="4"/>
      <c r="F20" s="4"/>
      <c r="G20" s="5"/>
    </row>
    <row r="21" spans="2:7" ht="12.75" customHeight="1" x14ac:dyDescent="0.2">
      <c r="B21" s="4">
        <v>12</v>
      </c>
      <c r="C21" s="1085" t="s">
        <v>966</v>
      </c>
      <c r="D21" s="1086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5" t="s">
        <v>967</v>
      </c>
      <c r="D22" s="1086"/>
      <c r="E22" s="4"/>
      <c r="F22" s="4"/>
      <c r="G22" s="5"/>
    </row>
    <row r="23" spans="2:7" ht="12.75" customHeight="1" x14ac:dyDescent="0.2">
      <c r="B23" s="4">
        <v>14</v>
      </c>
      <c r="C23" s="1085" t="s">
        <v>968</v>
      </c>
      <c r="D23" s="1086"/>
      <c r="E23" s="4"/>
      <c r="F23" s="4"/>
      <c r="G23" s="5"/>
    </row>
    <row r="24" spans="2:7" ht="12.75" hidden="1" customHeight="1" x14ac:dyDescent="0.2">
      <c r="B24" s="4">
        <v>15</v>
      </c>
      <c r="C24" s="1087" t="s">
        <v>969</v>
      </c>
      <c r="D24" s="1086"/>
      <c r="E24" s="4" t="s">
        <v>77</v>
      </c>
      <c r="F24" s="4"/>
      <c r="G24" s="5"/>
    </row>
    <row r="25" spans="2:7" ht="12.75" customHeight="1" x14ac:dyDescent="0.2">
      <c r="B25" s="4">
        <v>16</v>
      </c>
      <c r="C25" s="1085" t="s">
        <v>110</v>
      </c>
      <c r="D25" s="1085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5" t="s">
        <v>108</v>
      </c>
      <c r="D26" s="1085"/>
      <c r="E26" s="4" t="s">
        <v>107</v>
      </c>
      <c r="F26" s="4"/>
      <c r="G26" s="5"/>
    </row>
    <row r="27" spans="2:7" x14ac:dyDescent="0.2">
      <c r="B27" s="4">
        <v>18</v>
      </c>
      <c r="C27" s="1085" t="s">
        <v>106</v>
      </c>
      <c r="D27" s="1085"/>
      <c r="E27" s="4" t="s">
        <v>105</v>
      </c>
      <c r="F27" s="4"/>
      <c r="G27" s="5"/>
    </row>
    <row r="28" spans="2:7" x14ac:dyDescent="0.2">
      <c r="B28" s="4">
        <v>19</v>
      </c>
      <c r="C28" s="1085" t="s">
        <v>68</v>
      </c>
      <c r="D28" s="1085"/>
      <c r="E28" s="4" t="s">
        <v>8</v>
      </c>
      <c r="F28" s="4"/>
      <c r="G28" s="5"/>
    </row>
    <row r="29" spans="2:7" x14ac:dyDescent="0.2">
      <c r="B29" s="4">
        <v>20</v>
      </c>
      <c r="C29" s="1085" t="s">
        <v>104</v>
      </c>
      <c r="D29" s="1085"/>
      <c r="E29" s="4" t="s">
        <v>103</v>
      </c>
      <c r="F29" s="4"/>
      <c r="G29" s="5"/>
    </row>
    <row r="30" spans="2:7" x14ac:dyDescent="0.2">
      <c r="B30" s="4">
        <v>21</v>
      </c>
      <c r="C30" s="1085" t="s">
        <v>102</v>
      </c>
      <c r="D30" s="1085"/>
      <c r="E30" s="4" t="s">
        <v>78</v>
      </c>
      <c r="F30" s="4"/>
      <c r="G30" s="5"/>
    </row>
    <row r="31" spans="2:7" x14ac:dyDescent="0.2">
      <c r="B31" s="4">
        <v>22</v>
      </c>
      <c r="C31" s="1085" t="s">
        <v>101</v>
      </c>
      <c r="D31" s="1085"/>
      <c r="E31" s="4" t="s">
        <v>9</v>
      </c>
      <c r="F31" s="4"/>
      <c r="G31" s="5"/>
    </row>
    <row r="32" spans="2:7" x14ac:dyDescent="0.2">
      <c r="B32" s="4">
        <v>23</v>
      </c>
      <c r="C32" s="1085" t="s">
        <v>970</v>
      </c>
      <c r="D32" s="1085"/>
      <c r="E32" s="4"/>
      <c r="F32" s="4"/>
      <c r="G32" s="5"/>
    </row>
    <row r="33" spans="2:7" x14ac:dyDescent="0.2">
      <c r="B33" s="4">
        <v>24</v>
      </c>
      <c r="C33" s="1085" t="s">
        <v>971</v>
      </c>
      <c r="D33" s="1085"/>
      <c r="E33" s="4"/>
      <c r="F33" s="4"/>
      <c r="G33" s="5"/>
    </row>
    <row r="34" spans="2:7" x14ac:dyDescent="0.2">
      <c r="B34" s="4">
        <v>25</v>
      </c>
      <c r="C34" s="1085" t="s">
        <v>100</v>
      </c>
      <c r="D34" s="1085"/>
      <c r="E34" s="4" t="s">
        <v>99</v>
      </c>
      <c r="F34" s="4"/>
      <c r="G34" s="5"/>
    </row>
    <row r="35" spans="2:7" x14ac:dyDescent="0.2">
      <c r="B35" s="4">
        <v>26</v>
      </c>
      <c r="C35" s="1085" t="s">
        <v>972</v>
      </c>
      <c r="D35" s="1085"/>
      <c r="E35" s="4"/>
      <c r="F35" s="4"/>
      <c r="G35" s="5"/>
    </row>
    <row r="36" spans="2:7" x14ac:dyDescent="0.2">
      <c r="B36" s="4">
        <v>27</v>
      </c>
      <c r="C36" s="1085" t="s">
        <v>98</v>
      </c>
      <c r="D36" s="1085"/>
      <c r="E36" s="4" t="s">
        <v>97</v>
      </c>
      <c r="F36" s="4"/>
      <c r="G36" s="885"/>
    </row>
    <row r="37" spans="2:7" x14ac:dyDescent="0.2">
      <c r="B37" s="4">
        <v>28</v>
      </c>
      <c r="C37" s="1085" t="s">
        <v>96</v>
      </c>
      <c r="D37" s="1085"/>
      <c r="E37" s="4" t="s">
        <v>95</v>
      </c>
      <c r="F37" s="4"/>
      <c r="G37" s="886"/>
    </row>
    <row r="38" spans="2:7" x14ac:dyDescent="0.2">
      <c r="B38" s="4">
        <v>29</v>
      </c>
      <c r="C38" s="1089" t="s">
        <v>89</v>
      </c>
      <c r="D38" s="1089"/>
      <c r="E38" s="4"/>
      <c r="F38" s="4"/>
      <c r="G38" s="886"/>
    </row>
    <row r="39" spans="2:7" x14ac:dyDescent="0.2">
      <c r="B39" s="4">
        <v>30</v>
      </c>
      <c r="C39" s="1089" t="s">
        <v>973</v>
      </c>
      <c r="D39" s="1089"/>
      <c r="E39" s="4"/>
      <c r="F39" s="4"/>
      <c r="G39" s="886"/>
    </row>
    <row r="40" spans="2:7" x14ac:dyDescent="0.2">
      <c r="B40" s="4">
        <v>31</v>
      </c>
      <c r="C40" s="1089" t="s">
        <v>90</v>
      </c>
      <c r="D40" s="1089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2"/>
  <sheetViews>
    <sheetView view="pageBreakPreview" zoomScale="85" zoomScaleNormal="70" zoomScaleSheetLayoutView="85" zoomScalePageLayoutView="55" workbookViewId="0">
      <selection activeCell="A9" sqref="A9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5" t="s">
        <v>1088</v>
      </c>
      <c r="B1" s="1135"/>
      <c r="C1" s="1135"/>
      <c r="D1" s="1135"/>
      <c r="E1" s="1135"/>
      <c r="F1" s="1135"/>
      <c r="G1" s="225"/>
      <c r="H1" s="225"/>
    </row>
    <row r="2" spans="1:8" s="6" customFormat="1" ht="23.25" customHeight="1" x14ac:dyDescent="0.25">
      <c r="A2" s="1135"/>
      <c r="B2" s="1135"/>
      <c r="C2" s="1135"/>
      <c r="D2" s="1135"/>
      <c r="E2" s="1135"/>
      <c r="F2" s="1135"/>
    </row>
    <row r="3" spans="1:8" s="6" customFormat="1" ht="30" customHeight="1" x14ac:dyDescent="0.25">
      <c r="A3" s="979" t="s">
        <v>56</v>
      </c>
      <c r="B3" s="1137" t="s">
        <v>974</v>
      </c>
      <c r="C3" s="1137"/>
      <c r="D3" s="1137"/>
      <c r="E3" s="1137"/>
      <c r="F3" s="1137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38" t="s">
        <v>25</v>
      </c>
      <c r="B5" s="1139" t="s">
        <v>1089</v>
      </c>
      <c r="C5" s="1136" t="s">
        <v>29</v>
      </c>
      <c r="D5" s="1140" t="s">
        <v>17</v>
      </c>
      <c r="E5" s="1136" t="s">
        <v>553</v>
      </c>
      <c r="F5" s="1136" t="s">
        <v>72</v>
      </c>
    </row>
    <row r="6" spans="1:8" s="240" customFormat="1" ht="20.25" customHeight="1" x14ac:dyDescent="0.2">
      <c r="A6" s="1138"/>
      <c r="B6" s="1139"/>
      <c r="C6" s="1136"/>
      <c r="D6" s="1140"/>
      <c r="E6" s="1136"/>
      <c r="F6" s="1136"/>
    </row>
    <row r="7" spans="1:8" s="240" customFormat="1" ht="20.25" customHeight="1" x14ac:dyDescent="0.2">
      <c r="A7" s="1138"/>
      <c r="B7" s="1139"/>
      <c r="C7" s="1136"/>
      <c r="D7" s="1140"/>
      <c r="E7" s="1136"/>
      <c r="F7" s="1136"/>
    </row>
    <row r="8" spans="1:8" s="240" customFormat="1" ht="20.25" customHeight="1" x14ac:dyDescent="0.2">
      <c r="A8" s="1032" t="s">
        <v>1146</v>
      </c>
      <c r="B8" s="1004" t="s">
        <v>1107</v>
      </c>
      <c r="C8" s="1005"/>
      <c r="D8" s="1033"/>
      <c r="E8" s="1005"/>
      <c r="F8" s="1034">
        <f>SUM(F9:F41)</f>
        <v>969605.96000000008</v>
      </c>
      <c r="H8" s="1058"/>
    </row>
    <row r="9" spans="1:8" s="240" customFormat="1" ht="20.25" customHeight="1" x14ac:dyDescent="0.2">
      <c r="A9" s="1084" t="s">
        <v>1213</v>
      </c>
      <c r="B9" s="1080" t="s">
        <v>1212</v>
      </c>
      <c r="C9" s="1081"/>
      <c r="D9" s="1082"/>
      <c r="E9" s="1082"/>
      <c r="F9" s="1082"/>
      <c r="H9" s="1058"/>
    </row>
    <row r="10" spans="1:8" s="240" customFormat="1" ht="20.25" customHeight="1" x14ac:dyDescent="0.2">
      <c r="A10" s="890" t="s">
        <v>1207</v>
      </c>
      <c r="B10" s="1083" t="s">
        <v>1203</v>
      </c>
      <c r="C10" s="1083" t="s">
        <v>43</v>
      </c>
      <c r="D10" s="1079">
        <v>1</v>
      </c>
      <c r="E10" s="1079">
        <v>7353.58</v>
      </c>
      <c r="F10" s="1079">
        <f>D10*E10</f>
        <v>7353.58</v>
      </c>
      <c r="H10" s="1058"/>
    </row>
    <row r="11" spans="1:8" s="240" customFormat="1" ht="20.25" customHeight="1" x14ac:dyDescent="0.2">
      <c r="A11" s="890" t="s">
        <v>1208</v>
      </c>
      <c r="B11" s="1083" t="s">
        <v>1204</v>
      </c>
      <c r="C11" s="1083" t="s">
        <v>43</v>
      </c>
      <c r="D11" s="1079">
        <v>1</v>
      </c>
      <c r="E11" s="1079">
        <v>2800</v>
      </c>
      <c r="F11" s="1079">
        <f t="shared" ref="F11:F13" si="0">D11*E11</f>
        <v>2800</v>
      </c>
      <c r="H11" s="1058"/>
    </row>
    <row r="12" spans="1:8" s="240" customFormat="1" ht="20.25" customHeight="1" x14ac:dyDescent="0.2">
      <c r="A12" s="890" t="s">
        <v>1209</v>
      </c>
      <c r="B12" s="1083" t="s">
        <v>1205</v>
      </c>
      <c r="C12" s="1083" t="s">
        <v>43</v>
      </c>
      <c r="D12" s="1079">
        <v>23</v>
      </c>
      <c r="E12" s="1079">
        <v>753.49</v>
      </c>
      <c r="F12" s="1079">
        <f t="shared" si="0"/>
        <v>17330.27</v>
      </c>
      <c r="H12" s="1058"/>
    </row>
    <row r="13" spans="1:8" s="240" customFormat="1" ht="20.25" customHeight="1" x14ac:dyDescent="0.2">
      <c r="A13" s="890" t="s">
        <v>1210</v>
      </c>
      <c r="B13" s="1083" t="s">
        <v>1206</v>
      </c>
      <c r="C13" s="1083" t="s">
        <v>43</v>
      </c>
      <c r="D13" s="1079">
        <v>33</v>
      </c>
      <c r="E13" s="1079">
        <v>295.41000000000003</v>
      </c>
      <c r="F13" s="1079">
        <f t="shared" si="0"/>
        <v>9748.5300000000007</v>
      </c>
      <c r="H13" s="1058"/>
    </row>
    <row r="14" spans="1:8" s="240" customFormat="1" ht="20.25" customHeight="1" x14ac:dyDescent="0.2">
      <c r="A14" s="1035" t="s">
        <v>1158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25">
      <c r="A15" s="1036" t="s">
        <v>64</v>
      </c>
      <c r="B15" s="1009" t="s">
        <v>1160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25">
      <c r="A16" s="1036" t="s">
        <v>1159</v>
      </c>
      <c r="B16" s="1009" t="s">
        <v>1161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239" customFormat="1" ht="16.5" customHeight="1" x14ac:dyDescent="0.25">
      <c r="A17" s="1043" t="s">
        <v>1183</v>
      </c>
      <c r="B17" s="993" t="s">
        <v>1112</v>
      </c>
      <c r="C17" s="1010"/>
      <c r="D17" s="1016"/>
      <c r="E17" s="991"/>
      <c r="F17" s="1012"/>
    </row>
    <row r="18" spans="1:6" s="239" customFormat="1" ht="16.5" customHeight="1" x14ac:dyDescent="0.25">
      <c r="A18" s="1044" t="s">
        <v>1184</v>
      </c>
      <c r="B18" s="1045" t="s">
        <v>1181</v>
      </c>
      <c r="C18" s="990" t="s">
        <v>43</v>
      </c>
      <c r="D18" s="1016">
        <v>1</v>
      </c>
      <c r="E18" s="991">
        <v>90014.46</v>
      </c>
      <c r="F18" s="1012">
        <f t="shared" ref="F18:F31" si="2">D18*E18</f>
        <v>90014.46</v>
      </c>
    </row>
    <row r="19" spans="1:6" s="239" customFormat="1" ht="16.5" customHeight="1" x14ac:dyDescent="0.25">
      <c r="A19" s="1044" t="s">
        <v>1185</v>
      </c>
      <c r="B19" s="1045" t="s">
        <v>1116</v>
      </c>
      <c r="C19" s="990" t="s">
        <v>43</v>
      </c>
      <c r="D19" s="1016">
        <v>12</v>
      </c>
      <c r="E19" s="991">
        <v>19800</v>
      </c>
      <c r="F19" s="1012">
        <f t="shared" si="2"/>
        <v>237600</v>
      </c>
    </row>
    <row r="20" spans="1:6" s="239" customFormat="1" ht="16.5" customHeight="1" x14ac:dyDescent="0.25">
      <c r="A20" s="1044" t="s">
        <v>1186</v>
      </c>
      <c r="B20" s="1009" t="s">
        <v>1180</v>
      </c>
      <c r="C20" s="1010" t="s">
        <v>43</v>
      </c>
      <c r="D20" s="1030">
        <v>16</v>
      </c>
      <c r="E20" s="991">
        <v>2500</v>
      </c>
      <c r="F20" s="1031">
        <f t="shared" ref="F20" si="3">+D20*E20</f>
        <v>40000</v>
      </c>
    </row>
    <row r="21" spans="1:6" s="239" customFormat="1" ht="16.5" customHeight="1" x14ac:dyDescent="0.25">
      <c r="A21" s="1043" t="s">
        <v>1187</v>
      </c>
      <c r="B21" s="993" t="s">
        <v>1168</v>
      </c>
      <c r="C21" s="990"/>
      <c r="D21" s="1016"/>
      <c r="E21" s="991"/>
      <c r="F21" s="1012"/>
    </row>
    <row r="22" spans="1:6" s="239" customFormat="1" ht="16.5" customHeight="1" x14ac:dyDescent="0.25">
      <c r="A22" s="1046" t="s">
        <v>1188</v>
      </c>
      <c r="B22" s="1047" t="s">
        <v>1110</v>
      </c>
      <c r="C22" s="990" t="s">
        <v>43</v>
      </c>
      <c r="D22" s="1048">
        <v>34</v>
      </c>
      <c r="E22" s="991">
        <v>2966.11</v>
      </c>
      <c r="F22" s="1012">
        <f t="shared" ref="F22" si="4">D22*E22</f>
        <v>100847.74</v>
      </c>
    </row>
    <row r="23" spans="1:6" s="239" customFormat="1" ht="16.5" customHeight="1" x14ac:dyDescent="0.25">
      <c r="A23" s="1043" t="s">
        <v>1189</v>
      </c>
      <c r="B23" s="993" t="s">
        <v>1120</v>
      </c>
      <c r="C23" s="1010"/>
      <c r="D23" s="1016"/>
      <c r="E23" s="991"/>
      <c r="F23" s="1012"/>
    </row>
    <row r="24" spans="1:6" s="239" customFormat="1" ht="16.5" customHeight="1" x14ac:dyDescent="0.25">
      <c r="A24" s="1046" t="s">
        <v>1191</v>
      </c>
      <c r="B24" s="1047" t="s">
        <v>1171</v>
      </c>
      <c r="C24" s="990" t="s">
        <v>43</v>
      </c>
      <c r="D24" s="1048">
        <v>100</v>
      </c>
      <c r="E24" s="991">
        <v>41.3</v>
      </c>
      <c r="F24" s="1012">
        <f t="shared" si="2"/>
        <v>4130</v>
      </c>
    </row>
    <row r="25" spans="1:6" s="239" customFormat="1" ht="16.5" customHeight="1" x14ac:dyDescent="0.25">
      <c r="A25" s="1046" t="s">
        <v>1192</v>
      </c>
      <c r="B25" s="1047" t="s">
        <v>1109</v>
      </c>
      <c r="C25" s="990" t="s">
        <v>43</v>
      </c>
      <c r="D25" s="1048">
        <v>15</v>
      </c>
      <c r="E25" s="991">
        <v>740</v>
      </c>
      <c r="F25" s="1012">
        <f t="shared" si="2"/>
        <v>11100</v>
      </c>
    </row>
    <row r="26" spans="1:6" s="239" customFormat="1" ht="16.5" customHeight="1" x14ac:dyDescent="0.25">
      <c r="A26" s="1046" t="s">
        <v>1193</v>
      </c>
      <c r="B26" s="1045" t="s">
        <v>1169</v>
      </c>
      <c r="C26" s="990" t="s">
        <v>43</v>
      </c>
      <c r="D26" s="1050">
        <v>1200</v>
      </c>
      <c r="E26" s="1014">
        <v>0.45</v>
      </c>
      <c r="F26" s="1051">
        <f t="shared" si="2"/>
        <v>540</v>
      </c>
    </row>
    <row r="27" spans="1:6" s="239" customFormat="1" ht="16.5" customHeight="1" x14ac:dyDescent="0.25">
      <c r="A27" s="1043" t="s">
        <v>1156</v>
      </c>
      <c r="B27" s="1052" t="s">
        <v>1170</v>
      </c>
      <c r="C27" s="1025"/>
      <c r="D27" s="1048"/>
      <c r="E27" s="991"/>
      <c r="F27" s="1012"/>
    </row>
    <row r="28" spans="1:6" s="239" customFormat="1" ht="16.5" customHeight="1" x14ac:dyDescent="0.25">
      <c r="A28" s="1049" t="s">
        <v>1194</v>
      </c>
      <c r="B28" s="1045" t="s">
        <v>1164</v>
      </c>
      <c r="C28" s="990" t="s">
        <v>43</v>
      </c>
      <c r="D28" s="1048">
        <v>1</v>
      </c>
      <c r="E28" s="991">
        <v>38906</v>
      </c>
      <c r="F28" s="1012">
        <f t="shared" si="2"/>
        <v>38906</v>
      </c>
    </row>
    <row r="29" spans="1:6" s="239" customFormat="1" ht="16.5" customHeight="1" x14ac:dyDescent="0.25">
      <c r="A29" s="1043" t="s">
        <v>1167</v>
      </c>
      <c r="B29" s="1053" t="s">
        <v>1197</v>
      </c>
      <c r="C29" s="905"/>
      <c r="D29" s="965"/>
      <c r="E29" s="953"/>
      <c r="F29" s="1012"/>
    </row>
    <row r="30" spans="1:6" s="239" customFormat="1" ht="16.5" customHeight="1" x14ac:dyDescent="0.25">
      <c r="A30" s="1049" t="s">
        <v>1195</v>
      </c>
      <c r="B30" s="1045" t="s">
        <v>1182</v>
      </c>
      <c r="C30" s="990" t="s">
        <v>43</v>
      </c>
      <c r="D30" s="1048">
        <v>1</v>
      </c>
      <c r="E30" s="953">
        <v>8000</v>
      </c>
      <c r="F30" s="1012">
        <f t="shared" si="2"/>
        <v>8000</v>
      </c>
    </row>
    <row r="31" spans="1:6" s="239" customFormat="1" ht="16.5" customHeight="1" x14ac:dyDescent="0.25">
      <c r="A31" s="1049" t="s">
        <v>1196</v>
      </c>
      <c r="B31" s="1045" t="s">
        <v>1198</v>
      </c>
      <c r="C31" s="990" t="s">
        <v>43</v>
      </c>
      <c r="D31" s="1048">
        <v>1</v>
      </c>
      <c r="E31" s="953">
        <v>5000</v>
      </c>
      <c r="F31" s="1012">
        <f t="shared" si="2"/>
        <v>5000</v>
      </c>
    </row>
    <row r="32" spans="1:6" s="239" customFormat="1" ht="16.5" customHeight="1" x14ac:dyDescent="0.25">
      <c r="A32" s="1037" t="s">
        <v>1147</v>
      </c>
      <c r="B32" s="1013" t="s">
        <v>1125</v>
      </c>
      <c r="C32" s="1005"/>
      <c r="D32" s="1033"/>
      <c r="E32" s="1005"/>
      <c r="F32" s="1005"/>
    </row>
    <row r="33" spans="1:6" s="239" customFormat="1" ht="16.5" customHeight="1" x14ac:dyDescent="0.25">
      <c r="A33" s="1039" t="s">
        <v>1190</v>
      </c>
      <c r="B33" s="1009" t="s">
        <v>1177</v>
      </c>
      <c r="C33" s="1010" t="s">
        <v>43</v>
      </c>
      <c r="D33" s="1016">
        <v>32</v>
      </c>
      <c r="E33" s="991">
        <v>885</v>
      </c>
      <c r="F33" s="1012">
        <f t="shared" ref="F33" si="5">D33*E33</f>
        <v>28320</v>
      </c>
    </row>
    <row r="34" spans="1:6" s="239" customFormat="1" ht="16.5" customHeight="1" x14ac:dyDescent="0.25">
      <c r="A34" s="1040" t="s">
        <v>1148</v>
      </c>
      <c r="B34" s="1041" t="s">
        <v>1124</v>
      </c>
      <c r="C34" s="1010"/>
      <c r="D34" s="1016"/>
      <c r="E34" s="991"/>
      <c r="F34" s="1012"/>
    </row>
    <row r="35" spans="1:6" s="239" customFormat="1" ht="16.5" customHeight="1" x14ac:dyDescent="0.25">
      <c r="A35" s="1039" t="s">
        <v>1149</v>
      </c>
      <c r="B35" s="1009" t="s">
        <v>1131</v>
      </c>
      <c r="C35" s="1010" t="s">
        <v>43</v>
      </c>
      <c r="D35" s="1016">
        <v>6</v>
      </c>
      <c r="E35" s="991">
        <v>6500</v>
      </c>
      <c r="F35" s="1012">
        <f t="shared" ref="F35:F41" si="6">D35*E35</f>
        <v>39000</v>
      </c>
    </row>
    <row r="36" spans="1:6" s="239" customFormat="1" ht="16.5" customHeight="1" x14ac:dyDescent="0.25">
      <c r="A36" s="1039" t="s">
        <v>1150</v>
      </c>
      <c r="B36" s="1009" t="s">
        <v>1132</v>
      </c>
      <c r="C36" s="1010" t="s">
        <v>43</v>
      </c>
      <c r="D36" s="1016">
        <v>2</v>
      </c>
      <c r="E36" s="991">
        <v>7800</v>
      </c>
      <c r="F36" s="1012">
        <f t="shared" si="6"/>
        <v>15600</v>
      </c>
    </row>
    <row r="37" spans="1:6" s="239" customFormat="1" ht="16.5" customHeight="1" x14ac:dyDescent="0.25">
      <c r="A37" s="1039" t="s">
        <v>1151</v>
      </c>
      <c r="B37" s="1009" t="s">
        <v>1133</v>
      </c>
      <c r="C37" s="1010" t="s">
        <v>1098</v>
      </c>
      <c r="D37" s="1016">
        <v>1</v>
      </c>
      <c r="E37" s="991">
        <v>31915.38</v>
      </c>
      <c r="F37" s="1012">
        <f t="shared" si="6"/>
        <v>31915.38</v>
      </c>
    </row>
    <row r="38" spans="1:6" s="239" customFormat="1" x14ac:dyDescent="0.25">
      <c r="A38" s="1039" t="s">
        <v>1152</v>
      </c>
      <c r="B38" s="1009" t="s">
        <v>1119</v>
      </c>
      <c r="C38" s="1010" t="s">
        <v>43</v>
      </c>
      <c r="D38" s="1016">
        <v>1</v>
      </c>
      <c r="E38" s="991">
        <v>9970</v>
      </c>
      <c r="F38" s="1031">
        <f t="shared" si="6"/>
        <v>9970</v>
      </c>
    </row>
    <row r="39" spans="1:6" s="239" customFormat="1" ht="16.5" customHeight="1" x14ac:dyDescent="0.25">
      <c r="A39" s="1039" t="s">
        <v>1153</v>
      </c>
      <c r="B39" s="1009" t="s">
        <v>1117</v>
      </c>
      <c r="C39" s="1010" t="s">
        <v>43</v>
      </c>
      <c r="D39" s="1042">
        <v>3</v>
      </c>
      <c r="E39" s="1014">
        <v>950</v>
      </c>
      <c r="F39" s="1031">
        <f t="shared" si="6"/>
        <v>2850</v>
      </c>
    </row>
    <row r="40" spans="1:6" s="239" customFormat="1" ht="16.5" customHeight="1" x14ac:dyDescent="0.25">
      <c r="A40" s="1039" t="s">
        <v>1154</v>
      </c>
      <c r="B40" s="1009" t="s">
        <v>1118</v>
      </c>
      <c r="C40" s="1010" t="s">
        <v>43</v>
      </c>
      <c r="D40" s="1042">
        <v>2</v>
      </c>
      <c r="E40" s="1014">
        <v>910</v>
      </c>
      <c r="F40" s="1031">
        <f t="shared" si="6"/>
        <v>1820</v>
      </c>
    </row>
    <row r="41" spans="1:6" s="239" customFormat="1" ht="16.5" customHeight="1" x14ac:dyDescent="0.25">
      <c r="A41" s="1039" t="s">
        <v>1155</v>
      </c>
      <c r="B41" s="1009" t="s">
        <v>1078</v>
      </c>
      <c r="C41" s="1010" t="s">
        <v>43</v>
      </c>
      <c r="D41" s="1042">
        <v>8</v>
      </c>
      <c r="E41" s="1014">
        <v>220</v>
      </c>
      <c r="F41" s="1031">
        <f t="shared" si="6"/>
        <v>1760</v>
      </c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1"/>
      <c r="B44" s="947"/>
      <c r="C44" s="905"/>
      <c r="D44" s="965"/>
      <c r="E44" s="953"/>
      <c r="F44" s="954"/>
    </row>
    <row r="45" spans="1:6" s="239" customFormat="1" ht="16.5" customHeight="1" x14ac:dyDescent="0.25">
      <c r="A45" s="982"/>
      <c r="B45" s="941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1"/>
      <c r="B50" s="947"/>
      <c r="C50" s="905"/>
      <c r="D50" s="965"/>
      <c r="E50" s="953"/>
      <c r="F50" s="954"/>
    </row>
    <row r="51" spans="1:6" s="239" customFormat="1" ht="16.5" customHeight="1" x14ac:dyDescent="0.25">
      <c r="A51" s="983"/>
      <c r="B51" s="949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3"/>
      <c r="B53" s="949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3"/>
      <c r="B56" s="949"/>
      <c r="C56" s="905"/>
      <c r="D56" s="965"/>
      <c r="E56" s="953"/>
      <c r="F56" s="954"/>
    </row>
    <row r="57" spans="1:6" s="239" customFormat="1" ht="16.5" customHeight="1" x14ac:dyDescent="0.25">
      <c r="A57" s="982"/>
      <c r="B57" s="941"/>
      <c r="C57" s="905"/>
      <c r="D57" s="965"/>
      <c r="E57" s="953"/>
      <c r="F57" s="954"/>
    </row>
    <row r="58" spans="1:6" s="239" customFormat="1" ht="16.5" customHeight="1" x14ac:dyDescent="0.25">
      <c r="A58" s="982"/>
      <c r="B58" s="941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1"/>
      <c r="F60" s="954"/>
    </row>
    <row r="61" spans="1:6" s="239" customFormat="1" ht="16.5" customHeight="1" x14ac:dyDescent="0.25">
      <c r="A61" s="981"/>
      <c r="B61" s="947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1"/>
      <c r="B73" s="947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x14ac:dyDescent="0.25">
      <c r="A80" s="982"/>
      <c r="B80" s="955"/>
      <c r="C80" s="905"/>
      <c r="D80" s="965"/>
      <c r="E80" s="953"/>
      <c r="F80" s="954"/>
    </row>
    <row r="81" spans="1:6" s="239" customFormat="1" x14ac:dyDescent="0.25">
      <c r="A81" s="982"/>
      <c r="B81" s="955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ht="16.5" customHeight="1" x14ac:dyDescent="0.25">
      <c r="A88" s="982"/>
      <c r="B88" s="941"/>
      <c r="C88" s="905"/>
      <c r="D88" s="965"/>
      <c r="E88" s="953"/>
      <c r="F88" s="954"/>
    </row>
    <row r="89" spans="1:6" s="239" customFormat="1" ht="16.5" customHeight="1" x14ac:dyDescent="0.25">
      <c r="A89" s="981"/>
      <c r="B89" s="947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1"/>
      <c r="B91" s="947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8:C19 C21">
    <cfRule type="expression" dxfId="34" priority="11">
      <formula>#REF!="T"</formula>
    </cfRule>
  </conditionalFormatting>
  <conditionalFormatting sqref="C27 C29:E29 E30:E31 C42:F92">
    <cfRule type="expression" dxfId="33" priority="225">
      <formula>#REF!="T"</formula>
    </cfRule>
  </conditionalFormatting>
  <conditionalFormatting sqref="C28">
    <cfRule type="expression" dxfId="32" priority="9">
      <formula>#REF!="T"</formula>
    </cfRule>
  </conditionalFormatting>
  <conditionalFormatting sqref="C26:D26">
    <cfRule type="expression" dxfId="31" priority="5">
      <formula>#REF!="T"</formula>
    </cfRule>
  </conditionalFormatting>
  <conditionalFormatting sqref="C30:D31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19">
    <cfRule type="expression" dxfId="28" priority="10">
      <formula>#REF!="T"</formula>
    </cfRule>
  </conditionalFormatting>
  <conditionalFormatting sqref="F21 C22:F22 C24:E25 D27:F28 F29:F31">
    <cfRule type="expression" dxfId="27" priority="13">
      <formula>#REF!="T"</formula>
    </cfRule>
  </conditionalFormatting>
  <conditionalFormatting sqref="F23:F26">
    <cfRule type="expression" dxfId="26" priority="6">
      <formula>#REF!="T"</formula>
    </cfRule>
  </conditionalFormatting>
  <conditionalFormatting sqref="F33:F37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59">
        <f>'PARTIDAS NUEVAS'!F8+'MAYORES METRADOS'!F8-DEDUCTIVOS!F8</f>
        <v>819122.49000000011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35" t="s">
        <v>1090</v>
      </c>
      <c r="B1" s="1120"/>
      <c r="C1" s="1120"/>
      <c r="D1" s="1120"/>
      <c r="E1" s="1120"/>
      <c r="F1" s="1120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21"/>
      <c r="B2" s="1121"/>
      <c r="C2" s="1121"/>
      <c r="D2" s="1121"/>
      <c r="E2" s="1121"/>
      <c r="F2" s="112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9" t="s">
        <v>25</v>
      </c>
      <c r="B5" s="1142" t="s">
        <v>1089</v>
      </c>
      <c r="C5" s="1129" t="s">
        <v>29</v>
      </c>
      <c r="D5" s="1143" t="s">
        <v>17</v>
      </c>
      <c r="E5" s="1129" t="s">
        <v>553</v>
      </c>
      <c r="F5" s="1141" t="s">
        <v>72</v>
      </c>
    </row>
    <row r="6" spans="1:14" s="240" customFormat="1" ht="20.25" customHeight="1" x14ac:dyDescent="0.2">
      <c r="A6" s="1129"/>
      <c r="B6" s="1142"/>
      <c r="C6" s="1129"/>
      <c r="D6" s="1143"/>
      <c r="E6" s="1129"/>
      <c r="F6" s="1141"/>
    </row>
    <row r="7" spans="1:14" s="240" customFormat="1" ht="20.25" customHeight="1" x14ac:dyDescent="0.2">
      <c r="A7" s="1129"/>
      <c r="B7" s="1142"/>
      <c r="C7" s="1129"/>
      <c r="D7" s="1143"/>
      <c r="E7" s="1129"/>
      <c r="F7" s="1141"/>
    </row>
    <row r="8" spans="1:14" s="240" customFormat="1" ht="20.25" customHeight="1" x14ac:dyDescent="0.2">
      <c r="A8" s="968">
        <v>6</v>
      </c>
      <c r="B8" s="969" t="s">
        <v>1108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tabSelected="1" view="pageBreakPreview" zoomScale="85" zoomScaleNormal="85" zoomScaleSheetLayoutView="85" workbookViewId="0">
      <selection activeCell="A10" sqref="A10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3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5" t="s">
        <v>1091</v>
      </c>
      <c r="B1" s="1120"/>
      <c r="C1" s="1120"/>
      <c r="D1" s="1120"/>
      <c r="E1" s="1120"/>
      <c r="F1" s="1120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21"/>
      <c r="B2" s="1121"/>
      <c r="C2" s="1121"/>
      <c r="D2" s="1121"/>
      <c r="E2" s="1121"/>
      <c r="F2" s="112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0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1061"/>
      <c r="B4" s="945"/>
      <c r="C4" s="1076"/>
      <c r="D4" s="958"/>
      <c r="E4" s="1071"/>
      <c r="F4" s="945"/>
    </row>
    <row r="5" spans="1:14" s="240" customFormat="1" ht="20.25" customHeight="1" x14ac:dyDescent="0.2">
      <c r="A5" s="1138" t="s">
        <v>25</v>
      </c>
      <c r="B5" s="1144" t="s">
        <v>1089</v>
      </c>
      <c r="C5" s="1136" t="s">
        <v>29</v>
      </c>
      <c r="D5" s="1140" t="s">
        <v>17</v>
      </c>
      <c r="E5" s="1145" t="s">
        <v>553</v>
      </c>
      <c r="F5" s="1136" t="s">
        <v>72</v>
      </c>
    </row>
    <row r="6" spans="1:14" s="240" customFormat="1" ht="20.25" customHeight="1" x14ac:dyDescent="0.2">
      <c r="A6" s="1138"/>
      <c r="B6" s="1144"/>
      <c r="C6" s="1136"/>
      <c r="D6" s="1140"/>
      <c r="E6" s="1145"/>
      <c r="F6" s="1136"/>
    </row>
    <row r="7" spans="1:14" s="240" customFormat="1" ht="20.25" customHeight="1" x14ac:dyDescent="0.2">
      <c r="A7" s="1138"/>
      <c r="B7" s="1144"/>
      <c r="C7" s="1136"/>
      <c r="D7" s="1140"/>
      <c r="E7" s="1145"/>
      <c r="F7" s="1136"/>
    </row>
    <row r="8" spans="1:14" s="240" customFormat="1" ht="20.25" customHeight="1" x14ac:dyDescent="0.2">
      <c r="A8" s="1032" t="s">
        <v>1214</v>
      </c>
      <c r="B8" s="1004" t="s">
        <v>1108</v>
      </c>
      <c r="C8" s="1005"/>
      <c r="D8" s="1006"/>
      <c r="E8" s="1007"/>
      <c r="F8" s="1074">
        <f>SUM(F10:F32)</f>
        <v>254076.06999999998</v>
      </c>
    </row>
    <row r="9" spans="1:14" s="240" customFormat="1" ht="20.25" customHeight="1" x14ac:dyDescent="0.2">
      <c r="A9" s="1191" t="s">
        <v>1215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25">
      <c r="A10" s="1068" t="s">
        <v>1216</v>
      </c>
      <c r="B10" s="1077" t="s">
        <v>1203</v>
      </c>
      <c r="C10" s="1078" t="s">
        <v>43</v>
      </c>
      <c r="D10" s="1079">
        <v>1</v>
      </c>
      <c r="E10" s="1079">
        <v>3200.61</v>
      </c>
      <c r="F10" s="1079">
        <v>3200.61</v>
      </c>
    </row>
    <row r="11" spans="1:14" s="242" customFormat="1" ht="16.5" customHeight="1" x14ac:dyDescent="0.25">
      <c r="A11" s="1068" t="s">
        <v>1217</v>
      </c>
      <c r="B11" s="1077" t="s">
        <v>1204</v>
      </c>
      <c r="C11" s="1078" t="s">
        <v>43</v>
      </c>
      <c r="D11" s="1079">
        <v>4</v>
      </c>
      <c r="E11" s="1079">
        <v>540</v>
      </c>
      <c r="F11" s="1079">
        <v>2160</v>
      </c>
    </row>
    <row r="12" spans="1:14" s="242" customFormat="1" ht="16.5" customHeight="1" x14ac:dyDescent="0.25">
      <c r="A12" s="1068" t="s">
        <v>1218</v>
      </c>
      <c r="B12" s="1077" t="s">
        <v>1205</v>
      </c>
      <c r="C12" s="1078" t="s">
        <v>43</v>
      </c>
      <c r="D12" s="1079">
        <v>23</v>
      </c>
      <c r="E12" s="1079">
        <v>753.49</v>
      </c>
      <c r="F12" s="1079">
        <v>17330.27</v>
      </c>
    </row>
    <row r="13" spans="1:14" s="242" customFormat="1" ht="16.5" customHeight="1" x14ac:dyDescent="0.25">
      <c r="A13" s="1068" t="s">
        <v>1219</v>
      </c>
      <c r="B13" s="1077" t="s">
        <v>1206</v>
      </c>
      <c r="C13" s="1078" t="s">
        <v>43</v>
      </c>
      <c r="D13" s="1079">
        <v>24</v>
      </c>
      <c r="E13" s="1079">
        <v>295.41000000000003</v>
      </c>
      <c r="F13" s="1079">
        <v>7089.84</v>
      </c>
    </row>
    <row r="14" spans="1:14" s="242" customFormat="1" ht="16.5" customHeight="1" x14ac:dyDescent="0.25">
      <c r="A14" s="1068" t="s">
        <v>1219</v>
      </c>
      <c r="B14" s="1077" t="s">
        <v>1206</v>
      </c>
      <c r="C14" s="1078" t="s">
        <v>43</v>
      </c>
      <c r="D14" s="1079">
        <v>9</v>
      </c>
      <c r="E14" s="1079">
        <v>295.41000000000003</v>
      </c>
      <c r="F14" s="1079">
        <v>2658.69</v>
      </c>
    </row>
    <row r="15" spans="1:14" s="242" customFormat="1" ht="16.5" customHeight="1" x14ac:dyDescent="0.25">
      <c r="A15" s="1068" t="s">
        <v>1220</v>
      </c>
      <c r="B15" s="1009" t="s">
        <v>1211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25">
      <c r="A16" s="1037" t="s">
        <v>1221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25">
      <c r="A17" s="1063" t="s">
        <v>1126</v>
      </c>
      <c r="B17" s="1054" t="s">
        <v>1127</v>
      </c>
      <c r="C17" s="1010"/>
      <c r="D17" s="1011"/>
      <c r="E17" s="991"/>
      <c r="F17" s="1012"/>
    </row>
    <row r="18" spans="1:6" s="242" customFormat="1" ht="16.5" customHeight="1" x14ac:dyDescent="0.25">
      <c r="A18" s="1064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25">
      <c r="A19" s="1063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25">
      <c r="A20" s="1062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25">
      <c r="A21" s="1062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ht="31.5" x14ac:dyDescent="0.25">
      <c r="A22" s="1062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25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25">
      <c r="A24" s="1062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25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25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25">
      <c r="A27" s="1062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25">
      <c r="A28" s="1064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25">
      <c r="A29" s="1063" t="s">
        <v>1178</v>
      </c>
      <c r="B29" s="1019" t="s">
        <v>1179</v>
      </c>
      <c r="C29" s="1010" t="s">
        <v>43</v>
      </c>
      <c r="D29" s="1056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25">
      <c r="A30" s="1062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25">
      <c r="A31" s="1063" t="s">
        <v>1201</v>
      </c>
      <c r="B31" s="1013" t="s">
        <v>1202</v>
      </c>
      <c r="C31" s="1010"/>
      <c r="D31" s="1011"/>
      <c r="E31" s="991"/>
      <c r="F31" s="1012"/>
    </row>
    <row r="32" spans="1:6" s="242" customFormat="1" ht="16.5" customHeight="1" x14ac:dyDescent="0.25">
      <c r="A32" s="1063" t="s">
        <v>1199</v>
      </c>
      <c r="B32" s="1019" t="s">
        <v>1200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25">
      <c r="A33" s="1032" t="s">
        <v>31</v>
      </c>
      <c r="B33" s="1004" t="s">
        <v>1108</v>
      </c>
      <c r="C33" s="1010"/>
      <c r="D33" s="1011"/>
      <c r="E33" s="991"/>
      <c r="F33" s="1070">
        <f>SUM(F34:F52)</f>
        <v>1028233.3399999999</v>
      </c>
    </row>
    <row r="34" spans="1:6" s="242" customFormat="1" ht="16.5" customHeight="1" x14ac:dyDescent="0.25">
      <c r="A34" s="1043" t="s">
        <v>1141</v>
      </c>
      <c r="B34" s="1021" t="s">
        <v>1174</v>
      </c>
      <c r="C34" s="1010"/>
      <c r="D34" s="1011"/>
      <c r="E34" s="991"/>
      <c r="F34" s="1012"/>
    </row>
    <row r="35" spans="1:6" s="242" customFormat="1" ht="16.5" customHeight="1" x14ac:dyDescent="0.25">
      <c r="A35" s="1065" t="s">
        <v>1157</v>
      </c>
      <c r="B35" s="1002" t="s">
        <v>1172</v>
      </c>
      <c r="C35" s="990" t="s">
        <v>43</v>
      </c>
      <c r="D35" s="1057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25">
      <c r="A36" s="1066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25">
      <c r="A37" s="1043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25">
      <c r="A38" s="1065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25">
      <c r="A39" s="1065" t="s">
        <v>1165</v>
      </c>
      <c r="B39" s="1002" t="s">
        <v>1166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25">
      <c r="A40" s="1065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25">
      <c r="A41" s="1043" t="s">
        <v>1143</v>
      </c>
      <c r="B41" s="1021" t="s">
        <v>1173</v>
      </c>
      <c r="C41" s="990"/>
      <c r="D41" s="1023"/>
      <c r="E41" s="991"/>
      <c r="F41" s="1012"/>
    </row>
    <row r="42" spans="1:6" s="242" customFormat="1" ht="16.5" customHeight="1" x14ac:dyDescent="0.25">
      <c r="A42" s="1066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25">
      <c r="A43" s="1066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25">
      <c r="A44" s="1066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25">
      <c r="A45" s="1067" t="s">
        <v>1162</v>
      </c>
      <c r="B45" s="1024" t="s">
        <v>1170</v>
      </c>
      <c r="C45" s="1025"/>
      <c r="D45" s="1026"/>
      <c r="E45" s="1072"/>
      <c r="F45" s="1027"/>
    </row>
    <row r="46" spans="1:6" s="242" customFormat="1" ht="16.5" customHeight="1" x14ac:dyDescent="0.25">
      <c r="A46" s="1065" t="s">
        <v>1163</v>
      </c>
      <c r="B46" s="1002" t="s">
        <v>1164</v>
      </c>
      <c r="C46" s="990" t="s">
        <v>43</v>
      </c>
      <c r="D46" s="1055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25">
      <c r="A47" s="1043" t="s">
        <v>1144</v>
      </c>
      <c r="B47" s="1021" t="s">
        <v>1175</v>
      </c>
      <c r="C47" s="990"/>
      <c r="D47" s="1023"/>
      <c r="E47" s="991"/>
      <c r="F47" s="1012"/>
    </row>
    <row r="48" spans="1:6" s="242" customFormat="1" ht="16.5" customHeight="1" x14ac:dyDescent="0.25">
      <c r="A48" s="1066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25">
      <c r="A49" s="1066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25">
      <c r="A50" s="1043" t="s">
        <v>1145</v>
      </c>
      <c r="B50" s="1021" t="s">
        <v>1176</v>
      </c>
      <c r="C50" s="990"/>
      <c r="D50" s="1023"/>
      <c r="E50" s="991"/>
      <c r="F50" s="1012"/>
    </row>
    <row r="51" spans="1:6" s="242" customFormat="1" x14ac:dyDescent="0.25">
      <c r="A51" s="1066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25">
      <c r="A52" s="1068"/>
      <c r="B52" s="888"/>
      <c r="C52" s="901"/>
      <c r="D52" s="965"/>
      <c r="E52" s="951"/>
      <c r="F52" s="950"/>
    </row>
    <row r="53" spans="1:6" s="242" customFormat="1" ht="16.5" customHeight="1" x14ac:dyDescent="0.25">
      <c r="A53" s="1069"/>
      <c r="B53" s="943"/>
      <c r="C53" s="901"/>
      <c r="D53" s="965"/>
      <c r="E53" s="951"/>
      <c r="F53" s="950"/>
    </row>
    <row r="54" spans="1:6" s="242" customFormat="1" ht="16.5" customHeight="1" x14ac:dyDescent="0.25">
      <c r="A54" s="1063"/>
      <c r="B54" s="1075"/>
      <c r="C54" s="1010"/>
      <c r="D54" s="1030"/>
      <c r="E54" s="991"/>
      <c r="F54" s="950"/>
    </row>
    <row r="55" spans="1:6" s="242" customFormat="1" ht="16.5" customHeight="1" x14ac:dyDescent="0.25">
      <c r="A55" s="1068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7" t="s">
        <v>942</v>
      </c>
      <c r="C1" s="1147"/>
      <c r="D1" s="1147"/>
      <c r="E1" s="1147"/>
      <c r="F1" s="1147"/>
      <c r="G1" s="1147"/>
      <c r="H1" s="1147"/>
      <c r="I1" s="1147"/>
      <c r="J1" s="1147"/>
      <c r="K1" s="1147"/>
      <c r="L1" s="1147"/>
      <c r="M1" s="1147"/>
      <c r="N1" s="1147"/>
    </row>
    <row r="2" spans="1:44" ht="19.5" customHeight="1" thickBot="1" x14ac:dyDescent="0.3">
      <c r="B2" s="1146" t="s">
        <v>943</v>
      </c>
      <c r="C2" s="1146"/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53" t="s">
        <v>930</v>
      </c>
      <c r="C3" s="1154"/>
      <c r="D3" s="1154"/>
      <c r="E3" s="1154"/>
      <c r="F3" s="1154"/>
      <c r="G3" s="1154"/>
      <c r="H3" s="1154"/>
      <c r="I3" s="1154"/>
      <c r="J3" s="1154"/>
      <c r="K3" s="1154"/>
      <c r="L3" s="1154"/>
      <c r="M3" s="1154"/>
      <c r="N3" s="1154"/>
      <c r="O3" s="1154"/>
      <c r="P3" s="1154"/>
      <c r="Q3" s="1154"/>
      <c r="R3" s="1155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49" t="s">
        <v>932</v>
      </c>
      <c r="G5" s="1157" t="s">
        <v>933</v>
      </c>
      <c r="H5" s="1158"/>
      <c r="I5" s="1158"/>
      <c r="J5" s="1158"/>
      <c r="K5" s="1158"/>
      <c r="L5" s="1158"/>
      <c r="M5" s="1158"/>
      <c r="N5" s="1158"/>
      <c r="O5" s="1158"/>
      <c r="P5" s="1158"/>
      <c r="Q5" s="1158"/>
      <c r="R5" s="1159"/>
    </row>
    <row r="6" spans="1:44" x14ac:dyDescent="0.25">
      <c r="A6" s="1161"/>
      <c r="B6" s="1164"/>
      <c r="C6" s="1167"/>
      <c r="D6" s="1170"/>
      <c r="E6" s="1170"/>
      <c r="F6" s="1150"/>
      <c r="G6" s="1152" t="s">
        <v>934</v>
      </c>
      <c r="H6" s="1148"/>
      <c r="I6" s="1148" t="s">
        <v>935</v>
      </c>
      <c r="J6" s="1148"/>
      <c r="K6" s="1148" t="s">
        <v>343</v>
      </c>
      <c r="L6" s="1148"/>
      <c r="M6" s="1148" t="s">
        <v>936</v>
      </c>
      <c r="N6" s="1148"/>
      <c r="O6" s="1148" t="s">
        <v>946</v>
      </c>
      <c r="P6" s="1148"/>
      <c r="Q6" s="1148" t="s">
        <v>951</v>
      </c>
      <c r="R6" s="1156"/>
    </row>
    <row r="7" spans="1:44" ht="15.75" thickBot="1" x14ac:dyDescent="0.3">
      <c r="A7" s="1162"/>
      <c r="B7" s="1165"/>
      <c r="C7" s="1168"/>
      <c r="D7" s="1171"/>
      <c r="E7" s="1171"/>
      <c r="F7" s="1151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72" t="s">
        <v>945</v>
      </c>
      <c r="D2" s="1172"/>
      <c r="E2" s="1172"/>
      <c r="F2" s="1172"/>
      <c r="G2" s="1172"/>
    </row>
    <row r="3" spans="1:42" ht="35.25" customHeight="1" x14ac:dyDescent="0.25">
      <c r="A3" s="728" t="s">
        <v>564</v>
      </c>
      <c r="B3" s="1173" t="s">
        <v>930</v>
      </c>
      <c r="C3" s="1173"/>
      <c r="D3" s="1173"/>
      <c r="E3" s="1173"/>
      <c r="F3" s="1173"/>
      <c r="G3" s="1173"/>
      <c r="H3" s="1173"/>
      <c r="I3" s="1173"/>
      <c r="J3" s="1173"/>
      <c r="K3" s="1173"/>
      <c r="L3" s="1173"/>
      <c r="M3" s="1173"/>
      <c r="N3" s="1174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75" t="s">
        <v>932</v>
      </c>
      <c r="G5" s="1178" t="s">
        <v>933</v>
      </c>
      <c r="H5" s="1158"/>
      <c r="I5" s="1158"/>
      <c r="J5" s="1158"/>
      <c r="K5" s="1158"/>
      <c r="L5" s="1158"/>
      <c r="M5" s="1158"/>
      <c r="N5" s="1159"/>
    </row>
    <row r="6" spans="1:42" x14ac:dyDescent="0.25">
      <c r="A6" s="1161"/>
      <c r="B6" s="1164"/>
      <c r="C6" s="1167"/>
      <c r="D6" s="1170"/>
      <c r="E6" s="1170"/>
      <c r="F6" s="1176"/>
      <c r="G6" s="1148" t="s">
        <v>934</v>
      </c>
      <c r="H6" s="1148"/>
      <c r="I6" s="1148" t="s">
        <v>935</v>
      </c>
      <c r="J6" s="1148"/>
      <c r="K6" s="1148" t="s">
        <v>343</v>
      </c>
      <c r="L6" s="1148"/>
      <c r="M6" s="1148" t="s">
        <v>936</v>
      </c>
      <c r="N6" s="1156"/>
    </row>
    <row r="7" spans="1:42" ht="15.75" thickBot="1" x14ac:dyDescent="0.3">
      <c r="A7" s="1162"/>
      <c r="B7" s="1165"/>
      <c r="C7" s="1168"/>
      <c r="D7" s="1171"/>
      <c r="E7" s="1171"/>
      <c r="F7" s="1177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9" t="s">
        <v>206</v>
      </c>
      <c r="B1" s="1180"/>
      <c r="C1" s="1180"/>
      <c r="D1" s="1180"/>
      <c r="E1" s="1180"/>
      <c r="F1" s="1180"/>
      <c r="G1" s="1180"/>
      <c r="H1" s="1180"/>
      <c r="I1" s="1180"/>
      <c r="J1" s="1181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82" t="s">
        <v>338</v>
      </c>
      <c r="B3" s="1183" t="s">
        <v>176</v>
      </c>
      <c r="C3" s="1183"/>
      <c r="D3" s="1183"/>
      <c r="E3" s="1183"/>
      <c r="F3" s="1183"/>
      <c r="G3" s="1183"/>
      <c r="H3" s="1183"/>
      <c r="I3" s="1183"/>
      <c r="J3" s="1184"/>
      <c r="K3" s="74"/>
    </row>
    <row r="4" spans="1:11" s="70" customFormat="1" ht="47.25" customHeight="1" x14ac:dyDescent="0.25">
      <c r="A4" s="1182"/>
      <c r="B4" s="1183"/>
      <c r="C4" s="1183"/>
      <c r="D4" s="1183"/>
      <c r="E4" s="1183"/>
      <c r="F4" s="1183"/>
      <c r="G4" s="1183"/>
      <c r="H4" s="1183"/>
      <c r="I4" s="1183"/>
      <c r="J4" s="1184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5" t="s">
        <v>237</v>
      </c>
      <c r="F30" s="1186"/>
      <c r="G30" s="1187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8" t="s">
        <v>330</v>
      </c>
      <c r="B1" s="1188"/>
      <c r="C1" s="1188"/>
      <c r="D1" s="1188"/>
    </row>
    <row r="2" spans="1:4" ht="45" customHeight="1" x14ac:dyDescent="0.25">
      <c r="A2" s="185" t="s">
        <v>331</v>
      </c>
      <c r="B2" s="1189" t="s">
        <v>332</v>
      </c>
      <c r="C2" s="1190"/>
      <c r="D2" s="1190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45349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7" t="e">
        <f>#REF!</f>
        <v>#REF!</v>
      </c>
      <c r="F5" s="1097"/>
      <c r="G5" s="1097"/>
      <c r="H5" s="1097"/>
      <c r="I5" s="1097"/>
      <c r="J5" s="1097"/>
      <c r="K5" s="1097"/>
      <c r="L5" s="1097"/>
      <c r="M5" s="1097"/>
      <c r="N5" s="1097"/>
      <c r="O5" s="1097"/>
      <c r="P5" s="1097"/>
      <c r="Q5" s="1097"/>
      <c r="R5" s="1097"/>
      <c r="S5" s="1097"/>
      <c r="T5" s="1097"/>
      <c r="U5" s="1097"/>
      <c r="V5" s="109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8" t="e">
        <f>#REF!</f>
        <v>#REF!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9" t="s">
        <v>376</v>
      </c>
      <c r="F7" s="1099"/>
      <c r="G7" s="1099"/>
      <c r="H7" s="1099"/>
      <c r="I7" s="1099"/>
      <c r="J7" s="1099"/>
      <c r="K7" s="1099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02" t="s">
        <v>127</v>
      </c>
      <c r="C1" s="1102"/>
      <c r="D1" s="1102"/>
      <c r="E1" s="1102"/>
      <c r="F1" s="1102"/>
      <c r="G1" s="1102"/>
      <c r="H1" s="1102"/>
      <c r="I1" s="1102"/>
    </row>
    <row r="2" spans="2:9" s="46" customFormat="1" ht="18" x14ac:dyDescent="0.25">
      <c r="B2" s="1102" t="s">
        <v>128</v>
      </c>
      <c r="C2" s="1102"/>
      <c r="D2" s="1102"/>
      <c r="E2" s="1102"/>
      <c r="F2" s="1102"/>
      <c r="G2" s="1102"/>
      <c r="H2" s="1102"/>
      <c r="I2" s="1102"/>
    </row>
    <row r="3" spans="2:9" s="46" customFormat="1" ht="18" x14ac:dyDescent="0.25">
      <c r="B3" s="1102" t="s">
        <v>609</v>
      </c>
      <c r="C3" s="1102"/>
      <c r="D3" s="1102"/>
      <c r="E3" s="1102"/>
      <c r="F3" s="1102"/>
      <c r="G3" s="1102"/>
      <c r="H3" s="1102"/>
      <c r="I3" s="1102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9" t="s">
        <v>376</v>
      </c>
      <c r="D5" s="1099"/>
      <c r="E5" s="1099"/>
      <c r="F5" s="1099"/>
      <c r="G5" s="1099"/>
      <c r="H5" s="1099"/>
      <c r="I5" s="1099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00" t="s">
        <v>129</v>
      </c>
      <c r="C13" s="1100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01"/>
      <c r="C14" s="1101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03" t="s">
        <v>141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</row>
    <row r="3" spans="1:14" ht="17.100000000000001" customHeight="1" x14ac:dyDescent="0.25">
      <c r="A3" s="1104" t="s">
        <v>140</v>
      </c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</row>
    <row r="4" spans="1:14" ht="17.100000000000001" customHeight="1" x14ac:dyDescent="0.25">
      <c r="A4" s="1104" t="s">
        <v>139</v>
      </c>
      <c r="B4" s="1104"/>
      <c r="C4" s="1104"/>
      <c r="D4" s="1104"/>
      <c r="E4" s="1104"/>
      <c r="F4" s="1104"/>
      <c r="G4" s="1104"/>
      <c r="H4" s="1104"/>
      <c r="I4" s="1104"/>
      <c r="J4" s="1104"/>
      <c r="K4" s="1104"/>
      <c r="L4" s="1104"/>
      <c r="M4" s="1104"/>
      <c r="N4" s="1104"/>
    </row>
    <row r="5" spans="1:14" ht="17.100000000000001" customHeight="1" x14ac:dyDescent="0.25">
      <c r="A5" s="1105"/>
      <c r="B5" s="1104"/>
      <c r="C5" s="1104"/>
      <c r="D5" s="1104"/>
      <c r="E5" s="1104"/>
      <c r="F5" s="1104"/>
      <c r="G5" s="1104"/>
      <c r="H5" s="1104"/>
      <c r="I5" s="1104"/>
      <c r="J5" s="1104"/>
      <c r="K5" s="1104"/>
      <c r="L5" s="1104"/>
      <c r="M5" s="1104"/>
      <c r="N5" s="1104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5"/>
      <c r="C7" s="1115"/>
      <c r="D7" s="1115"/>
      <c r="E7" s="1115"/>
      <c r="F7" s="1115"/>
      <c r="G7" s="1115"/>
      <c r="H7" s="1115"/>
      <c r="I7" s="1115"/>
      <c r="J7" s="1115"/>
      <c r="K7" s="1115"/>
      <c r="L7" s="1115"/>
      <c r="M7" s="1115"/>
      <c r="N7" s="1115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6" t="s">
        <v>30</v>
      </c>
      <c r="B14" s="1109" t="s">
        <v>137</v>
      </c>
      <c r="C14" s="1110"/>
      <c r="D14" s="1111"/>
      <c r="E14" s="1109" t="s">
        <v>136</v>
      </c>
      <c r="F14" s="1110"/>
      <c r="G14" s="1111"/>
      <c r="H14" s="1109" t="s">
        <v>135</v>
      </c>
      <c r="I14" s="1110"/>
      <c r="J14" s="1111"/>
      <c r="K14" s="1109" t="s">
        <v>33</v>
      </c>
      <c r="L14" s="1110"/>
      <c r="M14" s="1111"/>
      <c r="N14" s="38" t="s">
        <v>18</v>
      </c>
    </row>
    <row r="15" spans="1:14" x14ac:dyDescent="0.2">
      <c r="A15" s="1107"/>
      <c r="B15" s="1112"/>
      <c r="C15" s="1113"/>
      <c r="D15" s="1114"/>
      <c r="E15" s="1112"/>
      <c r="F15" s="1113"/>
      <c r="G15" s="1114"/>
      <c r="H15" s="1112"/>
      <c r="I15" s="1113"/>
      <c r="J15" s="1114"/>
      <c r="K15" s="1112"/>
      <c r="L15" s="1113"/>
      <c r="M15" s="1114"/>
      <c r="N15" s="37" t="s">
        <v>10</v>
      </c>
    </row>
    <row r="16" spans="1:14" x14ac:dyDescent="0.2">
      <c r="A16" s="1108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6" t="e">
        <f>#REF!</f>
        <v>#REF!</v>
      </c>
      <c r="E6" s="1116"/>
      <c r="F6" s="1116"/>
      <c r="G6" s="1116"/>
      <c r="H6" s="1116"/>
      <c r="I6" s="1116"/>
      <c r="J6" s="1116"/>
      <c r="K6" s="1116"/>
      <c r="L6" s="1116"/>
      <c r="M6" s="1116"/>
      <c r="N6" s="1116"/>
      <c r="O6" s="1116"/>
      <c r="P6" s="1116"/>
      <c r="Q6" s="1116"/>
      <c r="R6" s="1116"/>
      <c r="S6" s="1116"/>
      <c r="T6" s="1116"/>
      <c r="U6" s="1116"/>
      <c r="V6" s="1116"/>
      <c r="W6" s="1116"/>
      <c r="X6" s="1116"/>
      <c r="Y6" s="1116"/>
      <c r="Z6" s="1116"/>
      <c r="AA6" s="1116"/>
      <c r="AB6" s="1116"/>
      <c r="AC6" s="1116"/>
      <c r="AD6" s="1116"/>
      <c r="AE6" s="1116"/>
      <c r="AF6" s="1116"/>
      <c r="AG6" s="1116"/>
      <c r="AH6" s="1116"/>
      <c r="AI6" s="1116"/>
      <c r="AJ6" s="1116"/>
      <c r="AK6" s="1116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7" t="s">
        <v>158</v>
      </c>
      <c r="AK14" s="1118"/>
      <c r="AL14" s="1119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20" t="s">
        <v>1058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  <c r="O1" s="1120"/>
      <c r="P1" s="1120"/>
      <c r="Q1" s="1120"/>
      <c r="R1" s="1120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21" t="s">
        <v>1057</v>
      </c>
      <c r="B2" s="1121"/>
      <c r="C2" s="1121"/>
      <c r="D2" s="1121"/>
      <c r="E2" s="1121"/>
      <c r="F2" s="1121"/>
      <c r="G2" s="1121"/>
      <c r="H2" s="1121"/>
      <c r="I2" s="1121"/>
      <c r="J2" s="1121"/>
      <c r="K2" s="1121"/>
      <c r="L2" s="1121"/>
      <c r="M2" s="1121"/>
      <c r="N2" s="1121"/>
      <c r="O2" s="1121"/>
      <c r="P2" s="1121"/>
      <c r="Q2" s="1121"/>
      <c r="R2" s="1121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2" t="s">
        <v>952</v>
      </c>
      <c r="K6" s="1123"/>
      <c r="L6" s="1124" t="s">
        <v>1057</v>
      </c>
      <c r="M6" s="1125"/>
      <c r="N6" s="1125"/>
      <c r="O6" s="1126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2" t="s">
        <v>953</v>
      </c>
      <c r="K7" s="1123"/>
      <c r="L7" s="1127" t="s">
        <v>70</v>
      </c>
      <c r="M7" s="1127"/>
      <c r="N7" s="1127"/>
      <c r="O7" s="1127"/>
      <c r="P7" s="1128"/>
      <c r="Q7" s="1128"/>
      <c r="R7" s="1128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2" t="s">
        <v>954</v>
      </c>
      <c r="K8" s="1123"/>
      <c r="L8" s="1127" t="s">
        <v>70</v>
      </c>
      <c r="M8" s="1127"/>
      <c r="N8" s="1127"/>
      <c r="O8" s="1127"/>
      <c r="P8" s="1128"/>
      <c r="Q8" s="1128"/>
      <c r="R8" s="1128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2" t="s">
        <v>956</v>
      </c>
      <c r="K9" s="1123"/>
      <c r="L9" s="1127" t="s">
        <v>69</v>
      </c>
      <c r="M9" s="1127"/>
      <c r="N9" s="1127"/>
      <c r="O9" s="1127"/>
      <c r="P9" s="1128"/>
      <c r="Q9" s="1128"/>
      <c r="R9" s="1128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9" t="s">
        <v>25</v>
      </c>
      <c r="B12" s="1129" t="s">
        <v>61</v>
      </c>
      <c r="C12" s="1129" t="s">
        <v>29</v>
      </c>
      <c r="D12" s="1129" t="s">
        <v>17</v>
      </c>
      <c r="E12" s="1129" t="s">
        <v>553</v>
      </c>
      <c r="F12" s="112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2" t="s">
        <v>15</v>
      </c>
      <c r="Q12" s="1132"/>
      <c r="R12" s="1132"/>
    </row>
    <row r="13" spans="1:42" s="240" customFormat="1" ht="20.25" customHeight="1" x14ac:dyDescent="0.2">
      <c r="A13" s="1129"/>
      <c r="B13" s="1129"/>
      <c r="C13" s="1129"/>
      <c r="D13" s="1129"/>
      <c r="E13" s="1129"/>
      <c r="F13" s="1129"/>
      <c r="G13" s="1132" t="s">
        <v>84</v>
      </c>
      <c r="H13" s="1132"/>
      <c r="I13" s="1132"/>
      <c r="J13" s="1132" t="s">
        <v>85</v>
      </c>
      <c r="K13" s="1132"/>
      <c r="L13" s="1132"/>
      <c r="M13" s="1132" t="s">
        <v>86</v>
      </c>
      <c r="N13" s="1132"/>
      <c r="O13" s="1132"/>
      <c r="P13" s="1132"/>
      <c r="Q13" s="1132"/>
      <c r="R13" s="1132"/>
    </row>
    <row r="14" spans="1:42" s="240" customFormat="1" ht="20.25" customHeight="1" x14ac:dyDescent="0.2">
      <c r="A14" s="1129"/>
      <c r="B14" s="1129"/>
      <c r="C14" s="1129"/>
      <c r="D14" s="1129"/>
      <c r="E14" s="1129"/>
      <c r="F14" s="112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33" t="s">
        <v>1022</v>
      </c>
      <c r="C68" s="1134"/>
      <c r="D68" s="1134"/>
      <c r="E68" s="1134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30" t="s">
        <v>1021</v>
      </c>
      <c r="C69" s="1131"/>
      <c r="D69" s="1131"/>
      <c r="E69" s="1131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2024-02-27T16:55:45Z</dcterms:modified>
</cp:coreProperties>
</file>