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95A9F707-EDF4-4867-982F-CDD8BD4B0820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C3" i="147" l="1"/>
  <c r="F8" i="145"/>
  <c r="F8" i="144"/>
  <c r="F8" i="133"/>
  <c r="F36" i="133"/>
  <c r="F37" i="133"/>
  <c r="F26" i="133"/>
  <c r="F26" i="145"/>
  <c r="F32" i="133" l="1"/>
  <c r="F34" i="133"/>
  <c r="F28" i="133"/>
  <c r="F34" i="145"/>
  <c r="F35" i="145" l="1"/>
  <c r="F28" i="145" s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1" i="144"/>
  <c r="M20" i="127" l="1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<sst xmlns="http://schemas.openxmlformats.org/spreadsheetml/2006/main" count="3704" uniqueCount="1207">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</sst>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84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56" fillId="25" borderId="7" xfId="0" applyNumberFormat="1" applyFont="1" applyFill="1" applyBorder="1" applyAlignment="1">
      <alignment horizontal="left" vertical="top" wrapText="1" readingOrder="1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0"/>
      <c r="C1" s="1080"/>
      <c r="D1" s="1080"/>
      <c r="E1" s="1080"/>
      <c r="F1" s="1080"/>
    </row>
    <row r="2" spans="2:9" ht="23.25" x14ac:dyDescent="0.35">
      <c r="B2" s="1081" t="s">
        <v>14</v>
      </c>
      <c r="C2" s="1081"/>
      <c r="D2" s="1081"/>
      <c r="E2" s="1081"/>
      <c r="F2" s="1081"/>
      <c r="G2" s="1081"/>
    </row>
    <row r="3" spans="2:9" x14ac:dyDescent="0.2">
      <c r="B3" s="1082"/>
      <c r="C3" s="1082"/>
      <c r="D3" s="1082"/>
      <c r="E3" s="1082"/>
      <c r="F3" s="1082"/>
    </row>
    <row r="4" spans="2:9" ht="13.5" customHeight="1" x14ac:dyDescent="0.2">
      <c r="B4" s="1082"/>
      <c r="C4" s="1082"/>
      <c r="D4" s="1082"/>
      <c r="E4" s="1082"/>
      <c r="F4" s="1082"/>
    </row>
    <row r="5" spans="2:9" ht="18.75" customHeight="1" x14ac:dyDescent="0.3">
      <c r="B5" s="1083" t="s">
        <v>1067</v>
      </c>
      <c r="C5" s="1083"/>
      <c r="D5" s="1083"/>
      <c r="E5" s="1083"/>
      <c r="F5" s="1083"/>
      <c r="G5" s="1083"/>
    </row>
    <row r="6" spans="2:9" ht="23.25" customHeight="1" x14ac:dyDescent="0.2">
      <c r="B6" s="1084" t="s">
        <v>1068</v>
      </c>
      <c r="C6" s="1084"/>
      <c r="D6" s="1084"/>
      <c r="E6" s="1084"/>
      <c r="F6" s="1084"/>
      <c r="G6" s="1084"/>
    </row>
    <row r="7" spans="2:9" ht="15" customHeight="1" x14ac:dyDescent="0.2">
      <c r="B7" s="1086" t="s">
        <v>974</v>
      </c>
      <c r="C7" s="1087"/>
      <c r="D7" s="1087"/>
      <c r="E7" s="1087"/>
      <c r="F7" s="1087"/>
      <c r="G7" s="1087"/>
      <c r="H7" s="2"/>
      <c r="I7" s="2"/>
    </row>
    <row r="8" spans="2:9" ht="30" customHeight="1" x14ac:dyDescent="0.2">
      <c r="B8" s="1087"/>
      <c r="C8" s="1087"/>
      <c r="D8" s="1087"/>
      <c r="E8" s="1087"/>
      <c r="F8" s="1087"/>
      <c r="G8" s="1087"/>
    </row>
    <row r="9" spans="2:9" x14ac:dyDescent="0.2">
      <c r="B9" s="884" t="s">
        <v>1</v>
      </c>
      <c r="C9" s="1085" t="s">
        <v>2</v>
      </c>
      <c r="D9" s="1085"/>
      <c r="E9" s="884" t="s">
        <v>3</v>
      </c>
      <c r="F9" s="1085" t="s">
        <v>4</v>
      </c>
      <c r="G9" s="1085"/>
    </row>
    <row r="10" spans="2:9" x14ac:dyDescent="0.2">
      <c r="B10" s="4">
        <v>1</v>
      </c>
      <c r="C10" s="1078" t="s">
        <v>957</v>
      </c>
      <c r="D10" s="1078"/>
      <c r="E10" s="4"/>
      <c r="F10" s="4"/>
      <c r="G10" s="5"/>
    </row>
    <row r="11" spans="2:9" ht="12.75" customHeight="1" x14ac:dyDescent="0.2">
      <c r="B11" s="4">
        <v>2</v>
      </c>
      <c r="C11" s="1078" t="s">
        <v>958</v>
      </c>
      <c r="D11" s="1078"/>
      <c r="E11" s="4"/>
      <c r="F11" s="4"/>
      <c r="G11" s="5"/>
    </row>
    <row r="12" spans="2:9" ht="12.75" customHeight="1" x14ac:dyDescent="0.2">
      <c r="B12" s="4">
        <v>3</v>
      </c>
      <c r="C12" s="1078" t="s">
        <v>959</v>
      </c>
      <c r="D12" s="1078"/>
      <c r="E12" s="4" t="s">
        <v>5</v>
      </c>
      <c r="F12" s="4"/>
      <c r="G12" s="5"/>
    </row>
    <row r="13" spans="2:9" ht="14.25" customHeight="1" x14ac:dyDescent="0.2">
      <c r="B13" s="4">
        <v>4</v>
      </c>
      <c r="C13" s="1078" t="s">
        <v>960</v>
      </c>
      <c r="D13" s="1078"/>
      <c r="E13" s="4"/>
      <c r="F13" s="4"/>
      <c r="G13" s="5"/>
    </row>
    <row r="14" spans="2:9" ht="12.75" customHeight="1" x14ac:dyDescent="0.2">
      <c r="B14" s="4">
        <v>5</v>
      </c>
      <c r="C14" s="1078" t="s">
        <v>961</v>
      </c>
      <c r="D14" s="1078"/>
      <c r="E14" s="4"/>
      <c r="F14" s="4"/>
      <c r="G14" s="5"/>
    </row>
    <row r="15" spans="2:9" ht="12.75" customHeight="1" x14ac:dyDescent="0.2">
      <c r="B15" s="4">
        <v>6</v>
      </c>
      <c r="C15" s="1078" t="s">
        <v>111</v>
      </c>
      <c r="D15" s="1078"/>
      <c r="E15" s="4" t="s">
        <v>6</v>
      </c>
      <c r="F15" s="4"/>
      <c r="G15" s="5"/>
    </row>
    <row r="16" spans="2:9" ht="12.75" customHeight="1" x14ac:dyDescent="0.2">
      <c r="B16" s="4">
        <v>7</v>
      </c>
      <c r="C16" s="1079" t="s">
        <v>962</v>
      </c>
      <c r="D16" s="1079"/>
      <c r="E16" s="4"/>
      <c r="F16" s="4"/>
      <c r="G16" s="5"/>
    </row>
    <row r="17" spans="2:7" ht="12.75" customHeight="1" x14ac:dyDescent="0.2">
      <c r="B17" s="4">
        <v>8</v>
      </c>
      <c r="C17" s="1079" t="s">
        <v>963</v>
      </c>
      <c r="D17" s="1079"/>
      <c r="E17" s="4"/>
      <c r="F17" s="4"/>
      <c r="G17" s="5"/>
    </row>
    <row r="18" spans="2:7" ht="12.75" customHeight="1" x14ac:dyDescent="0.2">
      <c r="B18" s="4">
        <v>9</v>
      </c>
      <c r="C18" s="1079" t="s">
        <v>67</v>
      </c>
      <c r="D18" s="1079"/>
      <c r="E18" s="4" t="s">
        <v>7</v>
      </c>
      <c r="F18" s="4"/>
      <c r="G18" s="5"/>
    </row>
    <row r="19" spans="2:7" ht="12.75" customHeight="1" x14ac:dyDescent="0.2">
      <c r="B19" s="4">
        <v>10</v>
      </c>
      <c r="C19" s="1079" t="s">
        <v>964</v>
      </c>
      <c r="D19" s="1079"/>
      <c r="E19" s="4"/>
      <c r="F19" s="4"/>
      <c r="G19" s="5"/>
    </row>
    <row r="20" spans="2:7" ht="12.75" customHeight="1" x14ac:dyDescent="0.2">
      <c r="B20" s="4">
        <v>11</v>
      </c>
      <c r="C20" s="1079" t="s">
        <v>965</v>
      </c>
      <c r="D20" s="1088"/>
      <c r="E20" s="4"/>
      <c r="F20" s="4"/>
      <c r="G20" s="5"/>
    </row>
    <row r="21" spans="2:7" ht="12.75" customHeight="1" x14ac:dyDescent="0.2">
      <c r="B21" s="4">
        <v>12</v>
      </c>
      <c r="C21" s="1079" t="s">
        <v>966</v>
      </c>
      <c r="D21" s="1088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9" t="s">
        <v>967</v>
      </c>
      <c r="D22" s="1088"/>
      <c r="E22" s="4"/>
      <c r="F22" s="4"/>
      <c r="G22" s="5"/>
    </row>
    <row r="23" spans="2:7" ht="12.75" customHeight="1" x14ac:dyDescent="0.2">
      <c r="B23" s="4">
        <v>14</v>
      </c>
      <c r="C23" s="1079" t="s">
        <v>968</v>
      </c>
      <c r="D23" s="1088"/>
      <c r="E23" s="4"/>
      <c r="F23" s="4"/>
      <c r="G23" s="5"/>
    </row>
    <row r="24" spans="2:7" ht="12.75" hidden="1" customHeight="1" x14ac:dyDescent="0.2">
      <c r="B24" s="4">
        <v>15</v>
      </c>
      <c r="C24" s="1089" t="s">
        <v>969</v>
      </c>
      <c r="D24" s="1088"/>
      <c r="E24" s="4" t="s">
        <v>77</v>
      </c>
      <c r="F24" s="4"/>
      <c r="G24" s="5"/>
    </row>
    <row r="25" spans="2:7" ht="12.75" customHeight="1" x14ac:dyDescent="0.2">
      <c r="B25" s="4">
        <v>16</v>
      </c>
      <c r="C25" s="1079" t="s">
        <v>110</v>
      </c>
      <c r="D25" s="1079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9" t="s">
        <v>108</v>
      </c>
      <c r="D26" s="1079"/>
      <c r="E26" s="4" t="s">
        <v>107</v>
      </c>
      <c r="F26" s="4"/>
      <c r="G26" s="5"/>
    </row>
    <row r="27" spans="2:7" x14ac:dyDescent="0.2">
      <c r="B27" s="4">
        <v>18</v>
      </c>
      <c r="C27" s="1079" t="s">
        <v>106</v>
      </c>
      <c r="D27" s="1079"/>
      <c r="E27" s="4" t="s">
        <v>105</v>
      </c>
      <c r="F27" s="4"/>
      <c r="G27" s="5"/>
    </row>
    <row r="28" spans="2:7" x14ac:dyDescent="0.2">
      <c r="B28" s="4">
        <v>19</v>
      </c>
      <c r="C28" s="1079" t="s">
        <v>68</v>
      </c>
      <c r="D28" s="1079"/>
      <c r="E28" s="4" t="s">
        <v>8</v>
      </c>
      <c r="F28" s="4"/>
      <c r="G28" s="5"/>
    </row>
    <row r="29" spans="2:7" x14ac:dyDescent="0.2">
      <c r="B29" s="4">
        <v>20</v>
      </c>
      <c r="C29" s="1079" t="s">
        <v>104</v>
      </c>
      <c r="D29" s="1079"/>
      <c r="E29" s="4" t="s">
        <v>103</v>
      </c>
      <c r="F29" s="4"/>
      <c r="G29" s="5"/>
    </row>
    <row r="30" spans="2:7" x14ac:dyDescent="0.2">
      <c r="B30" s="4">
        <v>21</v>
      </c>
      <c r="C30" s="1079" t="s">
        <v>102</v>
      </c>
      <c r="D30" s="1079"/>
      <c r="E30" s="4" t="s">
        <v>78</v>
      </c>
      <c r="F30" s="4"/>
      <c r="G30" s="5"/>
    </row>
    <row r="31" spans="2:7" x14ac:dyDescent="0.2">
      <c r="B31" s="4">
        <v>22</v>
      </c>
      <c r="C31" s="1079" t="s">
        <v>101</v>
      </c>
      <c r="D31" s="1079"/>
      <c r="E31" s="4" t="s">
        <v>9</v>
      </c>
      <c r="F31" s="4"/>
      <c r="G31" s="5"/>
    </row>
    <row r="32" spans="2:7" x14ac:dyDescent="0.2">
      <c r="B32" s="4">
        <v>23</v>
      </c>
      <c r="C32" s="1079" t="s">
        <v>970</v>
      </c>
      <c r="D32" s="1079"/>
      <c r="E32" s="4"/>
      <c r="F32" s="4"/>
      <c r="G32" s="5"/>
    </row>
    <row r="33" spans="2:7" x14ac:dyDescent="0.2">
      <c r="B33" s="4">
        <v>24</v>
      </c>
      <c r="C33" s="1079" t="s">
        <v>971</v>
      </c>
      <c r="D33" s="1079"/>
      <c r="E33" s="4"/>
      <c r="F33" s="4"/>
      <c r="G33" s="5"/>
    </row>
    <row r="34" spans="2:7" x14ac:dyDescent="0.2">
      <c r="B34" s="4">
        <v>25</v>
      </c>
      <c r="C34" s="1079" t="s">
        <v>100</v>
      </c>
      <c r="D34" s="1079"/>
      <c r="E34" s="4" t="s">
        <v>99</v>
      </c>
      <c r="F34" s="4"/>
      <c r="G34" s="5"/>
    </row>
    <row r="35" spans="2:7" x14ac:dyDescent="0.2">
      <c r="B35" s="4">
        <v>26</v>
      </c>
      <c r="C35" s="1079" t="s">
        <v>972</v>
      </c>
      <c r="D35" s="1079"/>
      <c r="E35" s="4"/>
      <c r="F35" s="4"/>
      <c r="G35" s="5"/>
    </row>
    <row r="36" spans="2:7" x14ac:dyDescent="0.2">
      <c r="B36" s="4">
        <v>27</v>
      </c>
      <c r="C36" s="1079" t="s">
        <v>98</v>
      </c>
      <c r="D36" s="1079"/>
      <c r="E36" s="4" t="s">
        <v>97</v>
      </c>
      <c r="F36" s="4"/>
      <c r="G36" s="885"/>
    </row>
    <row r="37" spans="2:7" x14ac:dyDescent="0.2">
      <c r="B37" s="4">
        <v>28</v>
      </c>
      <c r="C37" s="1079" t="s">
        <v>96</v>
      </c>
      <c r="D37" s="1079"/>
      <c r="E37" s="4" t="s">
        <v>95</v>
      </c>
      <c r="F37" s="4"/>
      <c r="G37" s="886"/>
    </row>
    <row r="38" spans="2:7" x14ac:dyDescent="0.2">
      <c r="B38" s="4">
        <v>29</v>
      </c>
      <c r="C38" s="1078" t="s">
        <v>89</v>
      </c>
      <c r="D38" s="1078"/>
      <c r="E38" s="4"/>
      <c r="F38" s="4"/>
      <c r="G38" s="886"/>
    </row>
    <row r="39" spans="2:7" x14ac:dyDescent="0.2">
      <c r="B39" s="4">
        <v>30</v>
      </c>
      <c r="C39" s="1078" t="s">
        <v>973</v>
      </c>
      <c r="D39" s="1078"/>
      <c r="E39" s="4"/>
      <c r="F39" s="4"/>
      <c r="G39" s="886"/>
    </row>
    <row r="40" spans="2:7" x14ac:dyDescent="0.2">
      <c r="B40" s="4">
        <v>31</v>
      </c>
      <c r="C40" s="1078" t="s">
        <v>90</v>
      </c>
      <c r="D40" s="1078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tabSelected="1" view="pageBreakPreview" topLeftCell="A13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28" t="s">
        <v>1092</v>
      </c>
      <c r="B1" s="1128"/>
      <c r="C1" s="1128"/>
      <c r="D1" s="1128"/>
      <c r="E1" s="1128"/>
      <c r="F1" s="1128"/>
      <c r="G1" s="225"/>
      <c r="H1" s="225"/>
    </row>
    <row r="2" spans="1:8" s="6" customFormat="1" ht="23.25" customHeight="1" x14ac:dyDescent="0.25">
      <c r="A2" s="1128"/>
      <c r="B2" s="1128"/>
      <c r="C2" s="1128"/>
      <c r="D2" s="1128"/>
      <c r="E2" s="1128"/>
      <c r="F2" s="1128"/>
    </row>
    <row r="3" spans="1:8" s="6" customFormat="1" ht="30" customHeight="1" x14ac:dyDescent="0.25">
      <c r="A3" s="979" t="s">
        <v>56</v>
      </c>
      <c r="B3" s="1130" t="s">
        <v>974</v>
      </c>
      <c r="C3" s="1130"/>
      <c r="D3" s="1130"/>
      <c r="E3" s="1130"/>
      <c r="F3" s="1130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31" t="s">
        <v>25</v>
      </c>
      <c r="B5" s="1132" t="s">
        <v>1093</v>
      </c>
      <c r="C5" s="1129" t="s">
        <v>29</v>
      </c>
      <c r="D5" s="1133" t="s">
        <v>17</v>
      </c>
      <c r="E5" s="1129" t="s">
        <v>553</v>
      </c>
      <c r="F5" s="1129" t="s">
        <v>72</v>
      </c>
    </row>
    <row r="6" spans="1:8" s="240" customFormat="1" ht="20.25" customHeight="1" x14ac:dyDescent="0.2">
      <c r="A6" s="1131"/>
      <c r="B6" s="1132"/>
      <c r="C6" s="1129"/>
      <c r="D6" s="1133"/>
      <c r="E6" s="1129"/>
      <c r="F6" s="1129"/>
    </row>
    <row r="7" spans="1:8" s="240" customFormat="1" ht="20.25" customHeight="1" x14ac:dyDescent="0.2">
      <c r="A7" s="1131"/>
      <c r="B7" s="1132"/>
      <c r="C7" s="1129"/>
      <c r="D7" s="1133"/>
      <c r="E7" s="1129"/>
      <c r="F7" s="1129"/>
    </row>
    <row r="8" spans="1:8" s="240" customFormat="1" ht="20.25" customHeight="1" x14ac:dyDescent="0.2">
      <c r="A8" s="1034" t="s">
        <v>1153</v>
      </c>
      <c r="B8" s="1004" t="s">
        <v>1113</v>
      </c>
      <c r="C8" s="1005"/>
      <c r="D8" s="1035"/>
      <c r="E8" s="1005"/>
      <c r="F8" s="1036">
        <f>SUM(F9:F37)</f>
        <v>937403.58000000007</v>
      </c>
      <c r="H8" s="1060"/>
    </row>
    <row r="9" spans="1:8" s="240" customFormat="1" ht="20.25" customHeight="1" x14ac:dyDescent="0.2">
      <c r="A9" s="1037" t="s">
        <v>1166</v>
      </c>
      <c r="B9" s="1031" t="s">
        <v>1148</v>
      </c>
      <c r="C9" s="1005"/>
      <c r="D9" s="1035"/>
      <c r="E9" s="1005"/>
      <c r="F9" s="1005"/>
    </row>
    <row r="10" spans="1:8" s="240" customFormat="1" ht="20.25" customHeight="1" x14ac:dyDescent="0.25">
      <c r="A10" s="1038" t="s">
        <v>64</v>
      </c>
      <c r="B10" s="1009" t="s">
        <v>1168</v>
      </c>
      <c r="C10" s="1010" t="s">
        <v>43</v>
      </c>
      <c r="D10" s="1018">
        <v>2</v>
      </c>
      <c r="E10" s="991">
        <v>90000</v>
      </c>
      <c r="F10" s="1012">
        <f t="shared" ref="F10:F11" si="0">D10*E10</f>
        <v>180000</v>
      </c>
    </row>
    <row r="11" spans="1:8" s="240" customFormat="1" ht="20.25" customHeight="1" x14ac:dyDescent="0.25">
      <c r="A11" s="1038" t="s">
        <v>1167</v>
      </c>
      <c r="B11" s="1009" t="s">
        <v>1169</v>
      </c>
      <c r="C11" s="1010" t="s">
        <v>43</v>
      </c>
      <c r="D11" s="1018">
        <v>1</v>
      </c>
      <c r="E11" s="991">
        <v>85000</v>
      </c>
      <c r="F11" s="1012">
        <f t="shared" si="0"/>
        <v>85000</v>
      </c>
    </row>
    <row r="12" spans="1:8" s="240" customFormat="1" ht="20.25" customHeight="1" x14ac:dyDescent="0.2">
      <c r="A12" s="1039" t="s">
        <v>1154</v>
      </c>
      <c r="B12" s="1013" t="s">
        <v>1131</v>
      </c>
      <c r="C12" s="1005"/>
      <c r="D12" s="1035"/>
      <c r="E12" s="1005"/>
      <c r="F12" s="1005"/>
    </row>
    <row r="13" spans="1:8" s="240" customFormat="1" ht="34.5" customHeight="1" x14ac:dyDescent="0.2">
      <c r="A13" s="1040" t="s">
        <v>1155</v>
      </c>
      <c r="B13" s="1014" t="s">
        <v>1152</v>
      </c>
      <c r="C13" s="1005"/>
      <c r="D13" s="1035"/>
      <c r="E13" s="1005"/>
      <c r="F13" s="1005"/>
    </row>
    <row r="14" spans="1:8" s="239" customFormat="1" ht="16.5" customHeight="1" x14ac:dyDescent="0.25">
      <c r="A14" s="1041" t="s">
        <v>1198</v>
      </c>
      <c r="B14" s="1009" t="s">
        <v>1185</v>
      </c>
      <c r="C14" s="1010" t="s">
        <v>43</v>
      </c>
      <c r="D14" s="1018">
        <v>32</v>
      </c>
      <c r="E14" s="991">
        <v>885</v>
      </c>
      <c r="F14" s="1012">
        <f t="shared" ref="F14:F37" si="1">D14*E14</f>
        <v>28320</v>
      </c>
    </row>
    <row r="15" spans="1:8" s="239" customFormat="1" ht="16.5" customHeight="1" x14ac:dyDescent="0.25">
      <c r="A15" s="1042" t="s">
        <v>1156</v>
      </c>
      <c r="B15" s="1043" t="s">
        <v>1130</v>
      </c>
      <c r="C15" s="1010"/>
      <c r="D15" s="1018"/>
      <c r="E15" s="991"/>
      <c r="F15" s="1012"/>
    </row>
    <row r="16" spans="1:8" s="239" customFormat="1" ht="16.5" customHeight="1" x14ac:dyDescent="0.25">
      <c r="A16" s="1041" t="s">
        <v>1157</v>
      </c>
      <c r="B16" s="1009" t="s">
        <v>1137</v>
      </c>
      <c r="C16" s="1010" t="s">
        <v>43</v>
      </c>
      <c r="D16" s="1018">
        <v>6</v>
      </c>
      <c r="E16" s="991">
        <v>6500</v>
      </c>
      <c r="F16" s="1012">
        <f t="shared" ref="F16" si="2">D16*E16</f>
        <v>39000</v>
      </c>
    </row>
    <row r="17" spans="1:6" s="239" customFormat="1" ht="16.5" customHeight="1" x14ac:dyDescent="0.25">
      <c r="A17" s="1041" t="s">
        <v>1158</v>
      </c>
      <c r="B17" s="1009" t="s">
        <v>1138</v>
      </c>
      <c r="C17" s="1010" t="s">
        <v>43</v>
      </c>
      <c r="D17" s="1018">
        <v>2</v>
      </c>
      <c r="E17" s="991">
        <v>7800</v>
      </c>
      <c r="F17" s="1012">
        <f t="shared" si="1"/>
        <v>15600</v>
      </c>
    </row>
    <row r="18" spans="1:6" s="239" customFormat="1" ht="16.5" customHeight="1" x14ac:dyDescent="0.25">
      <c r="A18" s="1041" t="s">
        <v>1159</v>
      </c>
      <c r="B18" s="1009" t="s">
        <v>1139</v>
      </c>
      <c r="C18" s="1010" t="s">
        <v>1104</v>
      </c>
      <c r="D18" s="1018">
        <v>1</v>
      </c>
      <c r="E18" s="991">
        <v>31915.38</v>
      </c>
      <c r="F18" s="1012">
        <f t="shared" si="1"/>
        <v>31915.38</v>
      </c>
    </row>
    <row r="19" spans="1:6" s="239" customFormat="1" ht="16.5" customHeight="1" x14ac:dyDescent="0.25">
      <c r="A19" s="1041" t="s">
        <v>1160</v>
      </c>
      <c r="B19" s="1009" t="s">
        <v>1125</v>
      </c>
      <c r="C19" s="1010" t="s">
        <v>43</v>
      </c>
      <c r="D19" s="1018">
        <v>1</v>
      </c>
      <c r="E19" s="991">
        <v>9970</v>
      </c>
      <c r="F19" s="1033">
        <f t="shared" si="1"/>
        <v>9970</v>
      </c>
    </row>
    <row r="20" spans="1:6" s="239" customFormat="1" ht="16.5" customHeight="1" x14ac:dyDescent="0.25">
      <c r="A20" s="1041" t="s">
        <v>1161</v>
      </c>
      <c r="B20" s="1009" t="s">
        <v>1123</v>
      </c>
      <c r="C20" s="1010" t="s">
        <v>43</v>
      </c>
      <c r="D20" s="1044">
        <v>4</v>
      </c>
      <c r="E20" s="1016">
        <v>950</v>
      </c>
      <c r="F20" s="1033">
        <f t="shared" si="1"/>
        <v>3800</v>
      </c>
    </row>
    <row r="21" spans="1:6" s="239" customFormat="1" ht="16.5" customHeight="1" x14ac:dyDescent="0.25">
      <c r="A21" s="1041" t="s">
        <v>1162</v>
      </c>
      <c r="B21" s="1009" t="s">
        <v>1124</v>
      </c>
      <c r="C21" s="1010" t="s">
        <v>43</v>
      </c>
      <c r="D21" s="1044">
        <v>6</v>
      </c>
      <c r="E21" s="1016">
        <v>910</v>
      </c>
      <c r="F21" s="1033">
        <f t="shared" si="1"/>
        <v>5460</v>
      </c>
    </row>
    <row r="22" spans="1:6" s="239" customFormat="1" ht="16.5" customHeight="1" x14ac:dyDescent="0.25">
      <c r="A22" s="1041" t="s">
        <v>1163</v>
      </c>
      <c r="B22" s="1009" t="s">
        <v>1080</v>
      </c>
      <c r="C22" s="1010" t="s">
        <v>43</v>
      </c>
      <c r="D22" s="1044">
        <v>10</v>
      </c>
      <c r="E22" s="1016">
        <v>220</v>
      </c>
      <c r="F22" s="1033">
        <f t="shared" si="1"/>
        <v>2200</v>
      </c>
    </row>
    <row r="23" spans="1:6" s="239" customFormat="1" ht="16.5" customHeight="1" x14ac:dyDescent="0.25">
      <c r="A23" s="1045" t="s">
        <v>1191</v>
      </c>
      <c r="B23" s="993" t="s">
        <v>1118</v>
      </c>
      <c r="C23" s="1010"/>
      <c r="D23" s="1018"/>
      <c r="E23" s="991"/>
      <c r="F23" s="1012"/>
    </row>
    <row r="24" spans="1:6" s="239" customFormat="1" ht="16.5" customHeight="1" x14ac:dyDescent="0.25">
      <c r="A24" s="1046" t="s">
        <v>1192</v>
      </c>
      <c r="B24" s="1047" t="s">
        <v>1189</v>
      </c>
      <c r="C24" s="990" t="s">
        <v>43</v>
      </c>
      <c r="D24" s="1018">
        <v>1</v>
      </c>
      <c r="E24" s="991">
        <v>90014.46</v>
      </c>
      <c r="F24" s="1012">
        <f t="shared" si="1"/>
        <v>90014.46</v>
      </c>
    </row>
    <row r="25" spans="1:6" s="239" customFormat="1" ht="16.5" customHeight="1" x14ac:dyDescent="0.25">
      <c r="A25" s="1046" t="s">
        <v>1193</v>
      </c>
      <c r="B25" s="1047" t="s">
        <v>1122</v>
      </c>
      <c r="C25" s="990" t="s">
        <v>43</v>
      </c>
      <c r="D25" s="1018">
        <v>12</v>
      </c>
      <c r="E25" s="991">
        <v>19800</v>
      </c>
      <c r="F25" s="1012">
        <f t="shared" si="1"/>
        <v>237600</v>
      </c>
    </row>
    <row r="26" spans="1:6" s="239" customFormat="1" ht="16.5" customHeight="1" x14ac:dyDescent="0.25">
      <c r="A26" s="1046" t="s">
        <v>1194</v>
      </c>
      <c r="B26" s="1009" t="s">
        <v>1188</v>
      </c>
      <c r="C26" s="1010" t="s">
        <v>43</v>
      </c>
      <c r="D26" s="1032">
        <v>16</v>
      </c>
      <c r="E26" s="991">
        <v>2500</v>
      </c>
      <c r="F26" s="1033">
        <f t="shared" ref="F26" si="3">+D26*E26</f>
        <v>40000</v>
      </c>
    </row>
    <row r="27" spans="1:6" s="239" customFormat="1" ht="16.5" customHeight="1" x14ac:dyDescent="0.25">
      <c r="A27" s="1045" t="s">
        <v>1195</v>
      </c>
      <c r="B27" s="993" t="s">
        <v>1176</v>
      </c>
      <c r="C27" s="990"/>
      <c r="D27" s="1018"/>
      <c r="E27" s="991"/>
      <c r="F27" s="1012"/>
    </row>
    <row r="28" spans="1:6" s="239" customFormat="1" ht="16.5" customHeight="1" x14ac:dyDescent="0.25">
      <c r="A28" s="1048" t="s">
        <v>1196</v>
      </c>
      <c r="B28" s="1049" t="s">
        <v>1116</v>
      </c>
      <c r="C28" s="990" t="s">
        <v>43</v>
      </c>
      <c r="D28" s="1050">
        <v>34</v>
      </c>
      <c r="E28" s="991">
        <v>2966.11</v>
      </c>
      <c r="F28" s="1012">
        <f t="shared" ref="F28" si="4">D28*E28</f>
        <v>100847.74</v>
      </c>
    </row>
    <row r="29" spans="1:6" s="239" customFormat="1" ht="16.5" customHeight="1" x14ac:dyDescent="0.25">
      <c r="A29" s="1045" t="s">
        <v>1197</v>
      </c>
      <c r="B29" s="993" t="s">
        <v>1126</v>
      </c>
      <c r="C29" s="1010"/>
      <c r="D29" s="1018"/>
      <c r="E29" s="991"/>
      <c r="F29" s="1012"/>
    </row>
    <row r="30" spans="1:6" s="239" customFormat="1" ht="16.5" customHeight="1" x14ac:dyDescent="0.25">
      <c r="A30" s="1048" t="s">
        <v>1199</v>
      </c>
      <c r="B30" s="1049" t="s">
        <v>1179</v>
      </c>
      <c r="C30" s="990" t="s">
        <v>43</v>
      </c>
      <c r="D30" s="1050">
        <v>100</v>
      </c>
      <c r="E30" s="991">
        <v>41.3</v>
      </c>
      <c r="F30" s="1012">
        <f t="shared" si="1"/>
        <v>4130</v>
      </c>
    </row>
    <row r="31" spans="1:6" s="239" customFormat="1" ht="16.5" customHeight="1" x14ac:dyDescent="0.25">
      <c r="A31" s="1048" t="s">
        <v>1200</v>
      </c>
      <c r="B31" s="1049" t="s">
        <v>1115</v>
      </c>
      <c r="C31" s="990" t="s">
        <v>43</v>
      </c>
      <c r="D31" s="1050">
        <v>15</v>
      </c>
      <c r="E31" s="991">
        <v>740</v>
      </c>
      <c r="F31" s="1012">
        <f t="shared" si="1"/>
        <v>11100</v>
      </c>
    </row>
    <row r="32" spans="1:6" s="239" customFormat="1" ht="16.5" customHeight="1" x14ac:dyDescent="0.25">
      <c r="A32" s="1048" t="s">
        <v>1201</v>
      </c>
      <c r="B32" s="1047" t="s">
        <v>1177</v>
      </c>
      <c r="C32" s="990" t="s">
        <v>43</v>
      </c>
      <c r="D32" s="1052">
        <v>1200</v>
      </c>
      <c r="E32" s="1016">
        <v>0.45</v>
      </c>
      <c r="F32" s="1053">
        <f t="shared" si="1"/>
        <v>540</v>
      </c>
    </row>
    <row r="33" spans="1:6" s="239" customFormat="1" ht="16.5" customHeight="1" x14ac:dyDescent="0.25">
      <c r="A33" s="1045" t="s">
        <v>1164</v>
      </c>
      <c r="B33" s="1054" t="s">
        <v>1178</v>
      </c>
      <c r="C33" s="1027"/>
      <c r="D33" s="1050"/>
      <c r="E33" s="991"/>
      <c r="F33" s="1012"/>
    </row>
    <row r="34" spans="1:6" s="239" customFormat="1" ht="16.5" customHeight="1" x14ac:dyDescent="0.25">
      <c r="A34" s="1051" t="s">
        <v>1202</v>
      </c>
      <c r="B34" s="1047" t="s">
        <v>1172</v>
      </c>
      <c r="C34" s="990" t="s">
        <v>43</v>
      </c>
      <c r="D34" s="1050">
        <v>1</v>
      </c>
      <c r="E34" s="991">
        <v>38906</v>
      </c>
      <c r="F34" s="1012">
        <f t="shared" si="1"/>
        <v>38906</v>
      </c>
    </row>
    <row r="35" spans="1:6" s="239" customFormat="1" ht="16.5" customHeight="1" x14ac:dyDescent="0.25">
      <c r="A35" s="1045" t="s">
        <v>1175</v>
      </c>
      <c r="B35" s="1055" t="s">
        <v>1205</v>
      </c>
      <c r="C35" s="905"/>
      <c r="D35" s="965"/>
      <c r="E35" s="953"/>
      <c r="F35" s="1012"/>
    </row>
    <row r="36" spans="1:6" s="239" customFormat="1" ht="16.5" customHeight="1" x14ac:dyDescent="0.25">
      <c r="A36" s="1051" t="s">
        <v>1203</v>
      </c>
      <c r="B36" s="1047" t="s">
        <v>1190</v>
      </c>
      <c r="C36" s="990" t="s">
        <v>43</v>
      </c>
      <c r="D36" s="1050">
        <v>1</v>
      </c>
      <c r="E36" s="953">
        <v>8000</v>
      </c>
      <c r="F36" s="1012">
        <f t="shared" si="1"/>
        <v>8000</v>
      </c>
    </row>
    <row r="37" spans="1:6" s="239" customFormat="1" ht="16.5" customHeight="1" x14ac:dyDescent="0.25">
      <c r="A37" s="1051" t="s">
        <v>1204</v>
      </c>
      <c r="B37" s="1047" t="s">
        <v>1206</v>
      </c>
      <c r="C37" s="990" t="s">
        <v>43</v>
      </c>
      <c r="D37" s="1050">
        <v>1</v>
      </c>
      <c r="E37" s="953">
        <v>5000</v>
      </c>
      <c r="F37" s="1012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0"/>
      <c r="B39" s="1001"/>
      <c r="C39" s="901"/>
      <c r="D39" s="959"/>
      <c r="E39" s="975"/>
      <c r="F39" s="996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61">
        <f>'PARTIDAS NUEVAS'!F8+'MAYORES METRADOS'!F8-DEDUCTIVOS!F8</f>
        <v>830676.54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28" t="s">
        <v>1094</v>
      </c>
      <c r="B1" s="1123"/>
      <c r="C1" s="1123"/>
      <c r="D1" s="1123"/>
      <c r="E1" s="1123"/>
      <c r="F1" s="1123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24"/>
      <c r="B2" s="1124"/>
      <c r="C2" s="1124"/>
      <c r="D2" s="1124"/>
      <c r="E2" s="1124"/>
      <c r="F2" s="112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18" t="s">
        <v>25</v>
      </c>
      <c r="B5" s="1135" t="s">
        <v>1093</v>
      </c>
      <c r="C5" s="1118" t="s">
        <v>29</v>
      </c>
      <c r="D5" s="1136" t="s">
        <v>17</v>
      </c>
      <c r="E5" s="1118" t="s">
        <v>553</v>
      </c>
      <c r="F5" s="1134" t="s">
        <v>72</v>
      </c>
    </row>
    <row r="6" spans="1:14" s="240" customFormat="1" ht="20.25" customHeight="1" x14ac:dyDescent="0.2">
      <c r="A6" s="1118"/>
      <c r="B6" s="1135"/>
      <c r="C6" s="1118"/>
      <c r="D6" s="1136"/>
      <c r="E6" s="1118"/>
      <c r="F6" s="1134"/>
    </row>
    <row r="7" spans="1:14" s="240" customFormat="1" ht="20.25" customHeight="1" x14ac:dyDescent="0.2">
      <c r="A7" s="1118"/>
      <c r="B7" s="1135"/>
      <c r="C7" s="1118"/>
      <c r="D7" s="1136"/>
      <c r="E7" s="1118"/>
      <c r="F7" s="1134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6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1127</v>
      </c>
      <c r="B12" s="1003" t="s">
        <v>1134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B1" zoomScale="85" zoomScaleNormal="85" zoomScaleSheetLayoutView="85" workbookViewId="0">
      <selection activeCell="F8" sqref="F8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6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28" t="s">
        <v>1095</v>
      </c>
      <c r="B1" s="1123"/>
      <c r="C1" s="1123"/>
      <c r="D1" s="1123"/>
      <c r="E1" s="1123"/>
      <c r="F1" s="1123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24"/>
      <c r="B2" s="1124"/>
      <c r="C2" s="1124"/>
      <c r="D2" s="1124"/>
      <c r="E2" s="1124"/>
      <c r="F2" s="112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2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1063"/>
      <c r="B4" s="945"/>
      <c r="C4" s="945"/>
      <c r="D4" s="958"/>
      <c r="E4" s="1074"/>
      <c r="F4" s="945"/>
    </row>
    <row r="5" spans="1:14" s="240" customFormat="1" ht="20.25" customHeight="1" x14ac:dyDescent="0.2">
      <c r="A5" s="1131" t="s">
        <v>25</v>
      </c>
      <c r="B5" s="1137" t="s">
        <v>1093</v>
      </c>
      <c r="C5" s="1129" t="s">
        <v>29</v>
      </c>
      <c r="D5" s="1133" t="s">
        <v>17</v>
      </c>
      <c r="E5" s="1138" t="s">
        <v>553</v>
      </c>
      <c r="F5" s="1129" t="s">
        <v>72</v>
      </c>
    </row>
    <row r="6" spans="1:14" s="240" customFormat="1" ht="20.25" customHeight="1" x14ac:dyDescent="0.2">
      <c r="A6" s="1131"/>
      <c r="B6" s="1137"/>
      <c r="C6" s="1129"/>
      <c r="D6" s="1133"/>
      <c r="E6" s="1138"/>
      <c r="F6" s="1129"/>
    </row>
    <row r="7" spans="1:14" s="240" customFormat="1" ht="20.25" customHeight="1" x14ac:dyDescent="0.2">
      <c r="A7" s="1131"/>
      <c r="B7" s="1137"/>
      <c r="C7" s="1129"/>
      <c r="D7" s="1133"/>
      <c r="E7" s="1138"/>
      <c r="F7" s="1129"/>
    </row>
    <row r="8" spans="1:14" s="240" customFormat="1" ht="20.25" customHeight="1" x14ac:dyDescent="0.2">
      <c r="A8" s="1034">
        <v>6</v>
      </c>
      <c r="B8" s="1004" t="s">
        <v>1114</v>
      </c>
      <c r="C8" s="1005"/>
      <c r="D8" s="1006"/>
      <c r="E8" s="1007"/>
      <c r="F8" s="1077">
        <f>SUM(F10:F27)</f>
        <v>210319.64</v>
      </c>
    </row>
    <row r="9" spans="1:14" s="240" customFormat="1" ht="20.25" customHeight="1" x14ac:dyDescent="0.2">
      <c r="A9" s="1064">
        <v>6.1</v>
      </c>
      <c r="B9" s="1008" t="s">
        <v>1141</v>
      </c>
      <c r="C9" s="1005"/>
      <c r="D9" s="1006"/>
      <c r="E9" s="1007"/>
      <c r="F9" s="1007"/>
    </row>
    <row r="10" spans="1:14" s="242" customFormat="1" ht="16.5" customHeight="1" x14ac:dyDescent="0.25">
      <c r="A10" s="1065" t="s">
        <v>1096</v>
      </c>
      <c r="B10" s="1009" t="s">
        <v>1097</v>
      </c>
      <c r="C10" s="1010" t="s">
        <v>202</v>
      </c>
      <c r="D10" s="1011">
        <v>1</v>
      </c>
      <c r="E10" s="991">
        <v>3950.21</v>
      </c>
      <c r="F10" s="1012">
        <f t="shared" ref="F10:F39" si="0">D10*E10</f>
        <v>3950.21</v>
      </c>
    </row>
    <row r="11" spans="1:14" s="242" customFormat="1" ht="16.5" customHeight="1" x14ac:dyDescent="0.25">
      <c r="A11" s="1066">
        <v>6.2</v>
      </c>
      <c r="B11" s="1013" t="s">
        <v>1131</v>
      </c>
      <c r="C11" s="1010"/>
      <c r="D11" s="1011"/>
      <c r="E11" s="991"/>
      <c r="F11" s="1012"/>
    </row>
    <row r="12" spans="1:14" s="242" customFormat="1" ht="16.5" customHeight="1" x14ac:dyDescent="0.25">
      <c r="A12" s="1066" t="s">
        <v>1132</v>
      </c>
      <c r="B12" s="1056" t="s">
        <v>1133</v>
      </c>
      <c r="C12" s="1010"/>
      <c r="D12" s="1011"/>
      <c r="E12" s="991"/>
      <c r="F12" s="1012"/>
    </row>
    <row r="13" spans="1:14" s="242" customFormat="1" ht="16.5" customHeight="1" x14ac:dyDescent="0.25">
      <c r="A13" s="1067" t="s">
        <v>1105</v>
      </c>
      <c r="B13" s="1009" t="s">
        <v>1106</v>
      </c>
      <c r="C13" s="1010" t="s">
        <v>43</v>
      </c>
      <c r="D13" s="1011">
        <v>78</v>
      </c>
      <c r="E13" s="991">
        <v>885</v>
      </c>
      <c r="F13" s="1012">
        <f t="shared" si="0"/>
        <v>69030</v>
      </c>
    </row>
    <row r="14" spans="1:14" s="242" customFormat="1" ht="16.5" customHeight="1" x14ac:dyDescent="0.25">
      <c r="A14" s="1066" t="s">
        <v>1129</v>
      </c>
      <c r="B14" s="1022" t="s">
        <v>1130</v>
      </c>
      <c r="C14" s="1010"/>
      <c r="D14" s="1011"/>
      <c r="E14" s="991"/>
      <c r="F14" s="1012"/>
    </row>
    <row r="15" spans="1:14" s="242" customFormat="1" ht="16.5" customHeight="1" x14ac:dyDescent="0.25">
      <c r="A15" s="1065" t="s">
        <v>1084</v>
      </c>
      <c r="B15" s="1009" t="s">
        <v>1077</v>
      </c>
      <c r="C15" s="1010" t="s">
        <v>43</v>
      </c>
      <c r="D15" s="1011">
        <v>1</v>
      </c>
      <c r="E15" s="991">
        <v>3250</v>
      </c>
      <c r="F15" s="1012">
        <f t="shared" si="0"/>
        <v>3250</v>
      </c>
    </row>
    <row r="16" spans="1:14" s="242" customFormat="1" ht="16.5" customHeight="1" x14ac:dyDescent="0.25">
      <c r="A16" s="1067" t="s">
        <v>1085</v>
      </c>
      <c r="B16" s="1009" t="s">
        <v>1078</v>
      </c>
      <c r="C16" s="1010" t="s">
        <v>43</v>
      </c>
      <c r="D16" s="1015">
        <v>1</v>
      </c>
      <c r="E16" s="1016">
        <v>2150</v>
      </c>
      <c r="F16" s="1012">
        <f t="shared" si="0"/>
        <v>2150</v>
      </c>
    </row>
    <row r="17" spans="1:6" s="242" customFormat="1" ht="16.5" customHeight="1" x14ac:dyDescent="0.25">
      <c r="A17" s="1067" t="s">
        <v>1086</v>
      </c>
      <c r="B17" s="1009" t="s">
        <v>1079</v>
      </c>
      <c r="C17" s="1010" t="s">
        <v>43</v>
      </c>
      <c r="D17" s="1015">
        <v>4</v>
      </c>
      <c r="E17" s="1016">
        <v>280</v>
      </c>
      <c r="F17" s="1012">
        <f t="shared" si="0"/>
        <v>1120</v>
      </c>
    </row>
    <row r="18" spans="1:6" s="242" customFormat="1" ht="16.5" customHeight="1" x14ac:dyDescent="0.25">
      <c r="A18" s="1065" t="s">
        <v>1087</v>
      </c>
      <c r="B18" s="1009" t="s">
        <v>1081</v>
      </c>
      <c r="C18" s="1010" t="s">
        <v>43</v>
      </c>
      <c r="D18" s="1011">
        <v>1</v>
      </c>
      <c r="E18" s="991">
        <v>2461.11</v>
      </c>
      <c r="F18" s="1012">
        <f t="shared" si="0"/>
        <v>2461.11</v>
      </c>
    </row>
    <row r="19" spans="1:6" ht="31.5" x14ac:dyDescent="0.25">
      <c r="A19" s="1065" t="s">
        <v>1088</v>
      </c>
      <c r="B19" s="1009" t="s">
        <v>1082</v>
      </c>
      <c r="C19" s="1017" t="s">
        <v>43</v>
      </c>
      <c r="D19" s="1018">
        <v>10</v>
      </c>
      <c r="E19" s="1019">
        <v>102.3</v>
      </c>
      <c r="F19" s="1020">
        <f t="shared" si="0"/>
        <v>1023</v>
      </c>
    </row>
    <row r="20" spans="1:6" ht="17.25" customHeight="1" x14ac:dyDescent="0.25">
      <c r="A20" s="1039" t="s">
        <v>1142</v>
      </c>
      <c r="B20" s="1013" t="s">
        <v>1143</v>
      </c>
      <c r="C20" s="1017"/>
      <c r="D20" s="1018"/>
      <c r="E20" s="1019"/>
      <c r="F20" s="1020"/>
    </row>
    <row r="21" spans="1:6" s="242" customFormat="1" ht="16.5" customHeight="1" x14ac:dyDescent="0.25">
      <c r="A21" s="1065" t="s">
        <v>1098</v>
      </c>
      <c r="B21" s="1021" t="s">
        <v>1099</v>
      </c>
      <c r="C21" s="1010" t="s">
        <v>202</v>
      </c>
      <c r="D21" s="1011">
        <v>110</v>
      </c>
      <c r="E21" s="991">
        <v>127.12</v>
      </c>
      <c r="F21" s="1012">
        <f t="shared" si="0"/>
        <v>13983.2</v>
      </c>
    </row>
    <row r="22" spans="1:6" s="242" customFormat="1" ht="16.5" customHeight="1" x14ac:dyDescent="0.25">
      <c r="A22" s="1039">
        <v>6.4</v>
      </c>
      <c r="B22" s="1013" t="s">
        <v>1144</v>
      </c>
      <c r="C22" s="1010"/>
      <c r="D22" s="1011"/>
      <c r="E22" s="991"/>
      <c r="F22" s="1012"/>
    </row>
    <row r="23" spans="1:6" s="242" customFormat="1" ht="16.5" customHeight="1" x14ac:dyDescent="0.25">
      <c r="A23" s="1040" t="s">
        <v>1145</v>
      </c>
      <c r="B23" s="1022" t="s">
        <v>1146</v>
      </c>
      <c r="C23" s="1010"/>
      <c r="D23" s="1011"/>
      <c r="E23" s="991"/>
      <c r="F23" s="1012"/>
    </row>
    <row r="24" spans="1:6" s="242" customFormat="1" ht="16.5" customHeight="1" x14ac:dyDescent="0.25">
      <c r="A24" s="1065" t="s">
        <v>1100</v>
      </c>
      <c r="B24" s="1021" t="s">
        <v>1101</v>
      </c>
      <c r="C24" s="1010" t="s">
        <v>202</v>
      </c>
      <c r="D24" s="1011">
        <v>209</v>
      </c>
      <c r="E24" s="991">
        <v>84.75</v>
      </c>
      <c r="F24" s="1012">
        <f t="shared" si="0"/>
        <v>17712.75</v>
      </c>
    </row>
    <row r="25" spans="1:6" s="242" customFormat="1" ht="16.5" customHeight="1" x14ac:dyDescent="0.25">
      <c r="A25" s="1067">
        <v>6.6</v>
      </c>
      <c r="B25" s="1013" t="s">
        <v>1140</v>
      </c>
      <c r="C25" s="1010"/>
      <c r="D25" s="1011"/>
      <c r="E25" s="991"/>
      <c r="F25" s="1012"/>
    </row>
    <row r="26" spans="1:6" s="242" customFormat="1" ht="16.5" customHeight="1" x14ac:dyDescent="0.25">
      <c r="A26" s="1066" t="s">
        <v>1186</v>
      </c>
      <c r="B26" s="1021" t="s">
        <v>1187</v>
      </c>
      <c r="C26" s="1010" t="s">
        <v>43</v>
      </c>
      <c r="D26" s="1058">
        <v>48</v>
      </c>
      <c r="E26" s="991">
        <v>1650</v>
      </c>
      <c r="F26" s="1033">
        <f t="shared" ref="F26" si="1">+D26*E26</f>
        <v>79200</v>
      </c>
    </row>
    <row r="27" spans="1:6" s="242" customFormat="1" ht="16.5" customHeight="1" x14ac:dyDescent="0.25">
      <c r="A27" s="1065" t="s">
        <v>1102</v>
      </c>
      <c r="B27" s="1021" t="s">
        <v>1103</v>
      </c>
      <c r="C27" s="1010" t="s">
        <v>202</v>
      </c>
      <c r="D27" s="1011">
        <v>19</v>
      </c>
      <c r="E27" s="991">
        <v>865.23</v>
      </c>
      <c r="F27" s="1012">
        <f t="shared" si="0"/>
        <v>16439.37</v>
      </c>
    </row>
    <row r="28" spans="1:6" s="242" customFormat="1" ht="16.5" customHeight="1" x14ac:dyDescent="0.25">
      <c r="A28" s="1034" t="s">
        <v>31</v>
      </c>
      <c r="B28" s="1004" t="s">
        <v>1114</v>
      </c>
      <c r="C28" s="1010"/>
      <c r="D28" s="1011"/>
      <c r="E28" s="991"/>
      <c r="F28" s="1073">
        <f>SUM(F29:F47)</f>
        <v>1028233.3399999999</v>
      </c>
    </row>
    <row r="29" spans="1:6" s="242" customFormat="1" ht="16.5" customHeight="1" x14ac:dyDescent="0.25">
      <c r="A29" s="1045" t="s">
        <v>1147</v>
      </c>
      <c r="B29" s="1023" t="s">
        <v>1182</v>
      </c>
      <c r="C29" s="1010"/>
      <c r="D29" s="1011"/>
      <c r="E29" s="991"/>
      <c r="F29" s="1012"/>
    </row>
    <row r="30" spans="1:6" s="242" customFormat="1" ht="16.5" customHeight="1" x14ac:dyDescent="0.25">
      <c r="A30" s="1068" t="s">
        <v>1165</v>
      </c>
      <c r="B30" s="1002" t="s">
        <v>1180</v>
      </c>
      <c r="C30" s="990" t="s">
        <v>43</v>
      </c>
      <c r="D30" s="1059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069" t="s">
        <v>1069</v>
      </c>
      <c r="B31" s="1024" t="s">
        <v>1107</v>
      </c>
      <c r="C31" s="990" t="s">
        <v>202</v>
      </c>
      <c r="D31" s="1025">
        <v>1</v>
      </c>
      <c r="E31" s="991">
        <v>10000</v>
      </c>
      <c r="F31" s="1012">
        <f t="shared" si="0"/>
        <v>10000</v>
      </c>
    </row>
    <row r="32" spans="1:6" s="242" customFormat="1" ht="16.5" customHeight="1" x14ac:dyDescent="0.25">
      <c r="A32" s="1045" t="s">
        <v>1117</v>
      </c>
      <c r="B32" s="1023" t="s">
        <v>1140</v>
      </c>
      <c r="C32" s="990"/>
      <c r="D32" s="1025"/>
      <c r="E32" s="991"/>
      <c r="F32" s="1012"/>
    </row>
    <row r="33" spans="1:6" s="242" customFormat="1" ht="16.5" customHeight="1" x14ac:dyDescent="0.25">
      <c r="A33" s="1068" t="s">
        <v>1119</v>
      </c>
      <c r="B33" s="1002" t="s">
        <v>1120</v>
      </c>
      <c r="C33" s="990" t="s">
        <v>43</v>
      </c>
      <c r="D33" s="1025">
        <v>2</v>
      </c>
      <c r="E33" s="991">
        <v>45007.23</v>
      </c>
      <c r="F33" s="1012">
        <f>D33*E33</f>
        <v>90014.46</v>
      </c>
    </row>
    <row r="34" spans="1:6" s="242" customFormat="1" ht="16.5" customHeight="1" x14ac:dyDescent="0.25">
      <c r="A34" s="1068" t="s">
        <v>1173</v>
      </c>
      <c r="B34" s="1002" t="s">
        <v>1174</v>
      </c>
      <c r="C34" s="990" t="s">
        <v>43</v>
      </c>
      <c r="D34" s="1025">
        <v>7</v>
      </c>
      <c r="E34" s="991">
        <v>11515</v>
      </c>
      <c r="F34" s="1012">
        <f>D34*E34</f>
        <v>80605</v>
      </c>
    </row>
    <row r="35" spans="1:6" s="242" customFormat="1" ht="16.5" customHeight="1" x14ac:dyDescent="0.25">
      <c r="A35" s="1068" t="s">
        <v>1121</v>
      </c>
      <c r="B35" s="1002" t="s">
        <v>1122</v>
      </c>
      <c r="C35" s="990" t="s">
        <v>43</v>
      </c>
      <c r="D35" s="1025">
        <v>12</v>
      </c>
      <c r="E35" s="991">
        <v>19800</v>
      </c>
      <c r="F35" s="1012">
        <f t="shared" ref="F35" si="2">D35*E35</f>
        <v>237600</v>
      </c>
    </row>
    <row r="36" spans="1:6" s="242" customFormat="1" ht="16.5" customHeight="1" x14ac:dyDescent="0.25">
      <c r="A36" s="1045" t="s">
        <v>1149</v>
      </c>
      <c r="B36" s="1023" t="s">
        <v>1181</v>
      </c>
      <c r="C36" s="990"/>
      <c r="D36" s="1025"/>
      <c r="E36" s="991"/>
      <c r="F36" s="1012"/>
    </row>
    <row r="37" spans="1:6" s="242" customFormat="1" ht="16.5" customHeight="1" x14ac:dyDescent="0.25">
      <c r="A37" s="1069" t="s">
        <v>1070</v>
      </c>
      <c r="B37" s="1024" t="s">
        <v>1108</v>
      </c>
      <c r="C37" s="990" t="s">
        <v>43</v>
      </c>
      <c r="D37" s="1025">
        <v>1</v>
      </c>
      <c r="E37" s="991">
        <v>15000</v>
      </c>
      <c r="F37" s="1012">
        <f t="shared" si="0"/>
        <v>15000</v>
      </c>
    </row>
    <row r="38" spans="1:6" s="242" customFormat="1" ht="16.5" customHeight="1" x14ac:dyDescent="0.25">
      <c r="A38" s="1069" t="s">
        <v>1071</v>
      </c>
      <c r="B38" s="1024" t="s">
        <v>1090</v>
      </c>
      <c r="C38" s="990" t="s">
        <v>43</v>
      </c>
      <c r="D38" s="1025">
        <v>2</v>
      </c>
      <c r="E38" s="991">
        <v>6130</v>
      </c>
      <c r="F38" s="1012">
        <f t="shared" si="0"/>
        <v>12260</v>
      </c>
    </row>
    <row r="39" spans="1:6" s="242" customFormat="1" ht="16.5" customHeight="1" x14ac:dyDescent="0.25">
      <c r="A39" s="1069" t="s">
        <v>1072</v>
      </c>
      <c r="B39" s="1024" t="s">
        <v>1091</v>
      </c>
      <c r="C39" s="990" t="s">
        <v>43</v>
      </c>
      <c r="D39" s="1025">
        <v>1</v>
      </c>
      <c r="E39" s="991">
        <v>10940</v>
      </c>
      <c r="F39" s="1012">
        <f t="shared" si="0"/>
        <v>10940</v>
      </c>
    </row>
    <row r="40" spans="1:6" s="242" customFormat="1" ht="16.5" customHeight="1" x14ac:dyDescent="0.25">
      <c r="A40" s="1070" t="s">
        <v>1170</v>
      </c>
      <c r="B40" s="1026" t="s">
        <v>1178</v>
      </c>
      <c r="C40" s="1027"/>
      <c r="D40" s="1028"/>
      <c r="E40" s="1075"/>
      <c r="F40" s="1029"/>
    </row>
    <row r="41" spans="1:6" s="242" customFormat="1" ht="16.5" customHeight="1" x14ac:dyDescent="0.25">
      <c r="A41" s="1068" t="s">
        <v>1171</v>
      </c>
      <c r="B41" s="1002" t="s">
        <v>1172</v>
      </c>
      <c r="C41" s="990" t="s">
        <v>43</v>
      </c>
      <c r="D41" s="1057">
        <v>2</v>
      </c>
      <c r="E41" s="991">
        <v>38906</v>
      </c>
      <c r="F41" s="1029">
        <f t="shared" ref="F41" si="3">E41*D41</f>
        <v>77812</v>
      </c>
    </row>
    <row r="42" spans="1:6" s="242" customFormat="1" ht="16.5" customHeight="1" x14ac:dyDescent="0.25">
      <c r="A42" s="1045" t="s">
        <v>1150</v>
      </c>
      <c r="B42" s="1023" t="s">
        <v>1183</v>
      </c>
      <c r="C42" s="990"/>
      <c r="D42" s="1025"/>
      <c r="E42" s="991"/>
      <c r="F42" s="1012"/>
    </row>
    <row r="43" spans="1:6" s="242" customFormat="1" ht="16.5" customHeight="1" x14ac:dyDescent="0.25">
      <c r="A43" s="1069" t="s">
        <v>1074</v>
      </c>
      <c r="B43" s="1030" t="s">
        <v>1109</v>
      </c>
      <c r="C43" s="990" t="s">
        <v>43</v>
      </c>
      <c r="D43" s="1025">
        <v>1</v>
      </c>
      <c r="E43" s="991">
        <v>24185.75</v>
      </c>
      <c r="F43" s="1012">
        <v>24185.75</v>
      </c>
    </row>
    <row r="44" spans="1:6" s="242" customFormat="1" ht="16.5" customHeight="1" x14ac:dyDescent="0.25">
      <c r="A44" s="1069" t="s">
        <v>1075</v>
      </c>
      <c r="B44" s="1030" t="s">
        <v>1110</v>
      </c>
      <c r="C44" s="990" t="s">
        <v>43</v>
      </c>
      <c r="D44" s="1025">
        <v>1</v>
      </c>
      <c r="E44" s="991">
        <v>8800.44</v>
      </c>
      <c r="F44" s="1012">
        <v>8800.44</v>
      </c>
    </row>
    <row r="45" spans="1:6" s="242" customFormat="1" ht="16.5" customHeight="1" x14ac:dyDescent="0.25">
      <c r="A45" s="1045" t="s">
        <v>1151</v>
      </c>
      <c r="B45" s="1023" t="s">
        <v>1184</v>
      </c>
      <c r="C45" s="990"/>
      <c r="D45" s="1025"/>
      <c r="E45" s="991"/>
      <c r="F45" s="1012"/>
    </row>
    <row r="46" spans="1:6" s="242" customFormat="1" x14ac:dyDescent="0.25">
      <c r="A46" s="1069" t="s">
        <v>1076</v>
      </c>
      <c r="B46" s="1024" t="s">
        <v>1111</v>
      </c>
      <c r="C46" s="990" t="s">
        <v>40</v>
      </c>
      <c r="D46" s="1025">
        <v>67</v>
      </c>
      <c r="E46" s="991">
        <v>53.07</v>
      </c>
      <c r="F46" s="1012">
        <v>3555.69</v>
      </c>
    </row>
    <row r="47" spans="1:6" s="242" customFormat="1" ht="16.5" customHeight="1" x14ac:dyDescent="0.25">
      <c r="A47" s="1071"/>
      <c r="B47" s="888"/>
      <c r="C47" s="901"/>
      <c r="D47" s="965"/>
      <c r="E47" s="951"/>
      <c r="F47" s="950"/>
    </row>
    <row r="48" spans="1:6" s="242" customFormat="1" ht="16.5" customHeight="1" x14ac:dyDescent="0.25">
      <c r="A48" s="1072"/>
      <c r="B48" s="943"/>
      <c r="C48" s="901"/>
      <c r="D48" s="965"/>
      <c r="E48" s="951"/>
      <c r="F48" s="950"/>
    </row>
    <row r="49" spans="1:6" s="242" customFormat="1" ht="16.5" customHeight="1" x14ac:dyDescent="0.25">
      <c r="A49" s="1071"/>
      <c r="B49" s="888"/>
      <c r="C49" s="901"/>
      <c r="D49" s="965"/>
      <c r="E49" s="951"/>
      <c r="F49" s="950"/>
    </row>
    <row r="50" spans="1:6" s="242" customFormat="1" ht="16.5" customHeight="1" x14ac:dyDescent="0.25">
      <c r="A50" s="1071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52" t="s">
        <v>942</v>
      </c>
      <c r="C1" s="1152"/>
      <c r="D1" s="1152"/>
      <c r="E1" s="1152"/>
      <c r="F1" s="1152"/>
      <c r="G1" s="1152"/>
      <c r="H1" s="1152"/>
      <c r="I1" s="1152"/>
      <c r="J1" s="1152"/>
      <c r="K1" s="1152"/>
      <c r="L1" s="1152"/>
      <c r="M1" s="1152"/>
      <c r="N1" s="1152"/>
    </row>
    <row r="2" spans="1:44" ht="19.5" customHeight="1" thickBot="1" x14ac:dyDescent="0.3">
      <c r="B2" s="1151" t="s">
        <v>943</v>
      </c>
      <c r="C2" s="1151"/>
      <c r="D2" s="1151"/>
      <c r="E2" s="1151"/>
      <c r="F2" s="1151"/>
      <c r="G2" s="1151"/>
      <c r="H2" s="1151"/>
      <c r="I2" s="1151"/>
      <c r="J2" s="1151"/>
      <c r="K2" s="1151"/>
      <c r="L2" s="1151"/>
      <c r="M2" s="1151"/>
      <c r="N2" s="1151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58" t="s">
        <v>930</v>
      </c>
      <c r="C3" s="1159"/>
      <c r="D3" s="1159"/>
      <c r="E3" s="1159"/>
      <c r="F3" s="1159"/>
      <c r="G3" s="1159"/>
      <c r="H3" s="1159"/>
      <c r="I3" s="1159"/>
      <c r="J3" s="1159"/>
      <c r="K3" s="1159"/>
      <c r="L3" s="1159"/>
      <c r="M3" s="1159"/>
      <c r="N3" s="1159"/>
      <c r="O3" s="1159"/>
      <c r="P3" s="1159"/>
      <c r="Q3" s="1159"/>
      <c r="R3" s="1160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39" t="s">
        <v>25</v>
      </c>
      <c r="B5" s="1142" t="s">
        <v>2</v>
      </c>
      <c r="C5" s="1145" t="s">
        <v>13</v>
      </c>
      <c r="D5" s="1148" t="s">
        <v>17</v>
      </c>
      <c r="E5" s="1148" t="s">
        <v>76</v>
      </c>
      <c r="F5" s="1154" t="s">
        <v>932</v>
      </c>
      <c r="G5" s="1162" t="s">
        <v>933</v>
      </c>
      <c r="H5" s="1163"/>
      <c r="I5" s="1163"/>
      <c r="J5" s="1163"/>
      <c r="K5" s="1163"/>
      <c r="L5" s="1163"/>
      <c r="M5" s="1163"/>
      <c r="N5" s="1163"/>
      <c r="O5" s="1163"/>
      <c r="P5" s="1163"/>
      <c r="Q5" s="1163"/>
      <c r="R5" s="1164"/>
    </row>
    <row r="6" spans="1:44" x14ac:dyDescent="0.25">
      <c r="A6" s="1140"/>
      <c r="B6" s="1143"/>
      <c r="C6" s="1146"/>
      <c r="D6" s="1149"/>
      <c r="E6" s="1149"/>
      <c r="F6" s="1155"/>
      <c r="G6" s="1157" t="s">
        <v>934</v>
      </c>
      <c r="H6" s="1153"/>
      <c r="I6" s="1153" t="s">
        <v>935</v>
      </c>
      <c r="J6" s="1153"/>
      <c r="K6" s="1153" t="s">
        <v>343</v>
      </c>
      <c r="L6" s="1153"/>
      <c r="M6" s="1153" t="s">
        <v>936</v>
      </c>
      <c r="N6" s="1153"/>
      <c r="O6" s="1153" t="s">
        <v>946</v>
      </c>
      <c r="P6" s="1153"/>
      <c r="Q6" s="1153" t="s">
        <v>951</v>
      </c>
      <c r="R6" s="1161"/>
    </row>
    <row r="7" spans="1:44" ht="15.75" thickBot="1" x14ac:dyDescent="0.3">
      <c r="A7" s="1141"/>
      <c r="B7" s="1144"/>
      <c r="C7" s="1147"/>
      <c r="D7" s="1150"/>
      <c r="E7" s="1150"/>
      <c r="F7" s="1156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65" t="s">
        <v>945</v>
      </c>
      <c r="D2" s="1165"/>
      <c r="E2" s="1165"/>
      <c r="F2" s="1165"/>
      <c r="G2" s="1165"/>
    </row>
    <row r="3" spans="1:42" ht="35.25" customHeight="1" x14ac:dyDescent="0.25">
      <c r="A3" s="728" t="s">
        <v>564</v>
      </c>
      <c r="B3" s="1166" t="s">
        <v>930</v>
      </c>
      <c r="C3" s="1166"/>
      <c r="D3" s="1166"/>
      <c r="E3" s="1166"/>
      <c r="F3" s="1166"/>
      <c r="G3" s="1166"/>
      <c r="H3" s="1166"/>
      <c r="I3" s="1166"/>
      <c r="J3" s="1166"/>
      <c r="K3" s="1166"/>
      <c r="L3" s="1166"/>
      <c r="M3" s="1166"/>
      <c r="N3" s="1167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39" t="s">
        <v>25</v>
      </c>
      <c r="B5" s="1142" t="s">
        <v>2</v>
      </c>
      <c r="C5" s="1145" t="s">
        <v>13</v>
      </c>
      <c r="D5" s="1148" t="s">
        <v>17</v>
      </c>
      <c r="E5" s="1148" t="s">
        <v>76</v>
      </c>
      <c r="F5" s="1168" t="s">
        <v>932</v>
      </c>
      <c r="G5" s="1171" t="s">
        <v>933</v>
      </c>
      <c r="H5" s="1163"/>
      <c r="I5" s="1163"/>
      <c r="J5" s="1163"/>
      <c r="K5" s="1163"/>
      <c r="L5" s="1163"/>
      <c r="M5" s="1163"/>
      <c r="N5" s="1164"/>
    </row>
    <row r="6" spans="1:42" x14ac:dyDescent="0.25">
      <c r="A6" s="1140"/>
      <c r="B6" s="1143"/>
      <c r="C6" s="1146"/>
      <c r="D6" s="1149"/>
      <c r="E6" s="1149"/>
      <c r="F6" s="1169"/>
      <c r="G6" s="1153" t="s">
        <v>934</v>
      </c>
      <c r="H6" s="1153"/>
      <c r="I6" s="1153" t="s">
        <v>935</v>
      </c>
      <c r="J6" s="1153"/>
      <c r="K6" s="1153" t="s">
        <v>343</v>
      </c>
      <c r="L6" s="1153"/>
      <c r="M6" s="1153" t="s">
        <v>936</v>
      </c>
      <c r="N6" s="1161"/>
    </row>
    <row r="7" spans="1:42" ht="15.75" thickBot="1" x14ac:dyDescent="0.3">
      <c r="A7" s="1141"/>
      <c r="B7" s="1144"/>
      <c r="C7" s="1147"/>
      <c r="D7" s="1150"/>
      <c r="E7" s="1150"/>
      <c r="F7" s="117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2" t="s">
        <v>206</v>
      </c>
      <c r="B1" s="1173"/>
      <c r="C1" s="1173"/>
      <c r="D1" s="1173"/>
      <c r="E1" s="1173"/>
      <c r="F1" s="1173"/>
      <c r="G1" s="1173"/>
      <c r="H1" s="1173"/>
      <c r="I1" s="1173"/>
      <c r="J1" s="1174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75" t="s">
        <v>338</v>
      </c>
      <c r="B3" s="1176" t="s">
        <v>176</v>
      </c>
      <c r="C3" s="1176"/>
      <c r="D3" s="1176"/>
      <c r="E3" s="1176"/>
      <c r="F3" s="1176"/>
      <c r="G3" s="1176"/>
      <c r="H3" s="1176"/>
      <c r="I3" s="1176"/>
      <c r="J3" s="1177"/>
      <c r="K3" s="74"/>
    </row>
    <row r="4" spans="1:11" s="70" customFormat="1" ht="47.25" customHeight="1" x14ac:dyDescent="0.25">
      <c r="A4" s="1175"/>
      <c r="B4" s="1176"/>
      <c r="C4" s="1176"/>
      <c r="D4" s="1176"/>
      <c r="E4" s="1176"/>
      <c r="F4" s="1176"/>
      <c r="G4" s="1176"/>
      <c r="H4" s="1176"/>
      <c r="I4" s="1176"/>
      <c r="J4" s="1177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8" t="s">
        <v>237</v>
      </c>
      <c r="F30" s="1179"/>
      <c r="G30" s="118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1" t="s">
        <v>330</v>
      </c>
      <c r="B1" s="1181"/>
      <c r="C1" s="1181"/>
      <c r="D1" s="1181"/>
    </row>
    <row r="2" spans="1:4" ht="45" customHeight="1" x14ac:dyDescent="0.25">
      <c r="A2" s="185" t="s">
        <v>331</v>
      </c>
      <c r="B2" s="1182" t="s">
        <v>332</v>
      </c>
      <c r="C2" s="1183"/>
      <c r="D2" s="1183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0" t="e">
        <f>#REF!</f>
        <v>#REF!</v>
      </c>
      <c r="F5" s="1090"/>
      <c r="G5" s="1090"/>
      <c r="H5" s="1090"/>
      <c r="I5" s="1090"/>
      <c r="J5" s="1090"/>
      <c r="K5" s="1090"/>
      <c r="L5" s="1090"/>
      <c r="M5" s="1090"/>
      <c r="N5" s="1090"/>
      <c r="O5" s="1090"/>
      <c r="P5" s="1090"/>
      <c r="Q5" s="1090"/>
      <c r="R5" s="1090"/>
      <c r="S5" s="1090"/>
      <c r="T5" s="1090"/>
      <c r="U5" s="1090"/>
      <c r="V5" s="1090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1" t="e">
        <f>#REF!</f>
        <v>#REF!</v>
      </c>
      <c r="F6" s="1091"/>
      <c r="G6" s="1091"/>
      <c r="H6" s="1091"/>
      <c r="I6" s="1091"/>
      <c r="J6" s="1091"/>
      <c r="K6" s="1091"/>
      <c r="L6" s="1091"/>
      <c r="M6" s="1091"/>
      <c r="N6" s="1091"/>
      <c r="O6" s="1091"/>
      <c r="P6" s="1091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2" t="s">
        <v>376</v>
      </c>
      <c r="F7" s="1092"/>
      <c r="G7" s="1092"/>
      <c r="H7" s="1092"/>
      <c r="I7" s="1092"/>
      <c r="J7" s="1092"/>
      <c r="K7" s="1092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95" t="s">
        <v>127</v>
      </c>
      <c r="C1" s="1095"/>
      <c r="D1" s="1095"/>
      <c r="E1" s="1095"/>
      <c r="F1" s="1095"/>
      <c r="G1" s="1095"/>
      <c r="H1" s="1095"/>
      <c r="I1" s="1095"/>
    </row>
    <row r="2" spans="2:9" s="46" customFormat="1" ht="18" x14ac:dyDescent="0.25">
      <c r="B2" s="1095" t="s">
        <v>128</v>
      </c>
      <c r="C2" s="1095"/>
      <c r="D2" s="1095"/>
      <c r="E2" s="1095"/>
      <c r="F2" s="1095"/>
      <c r="G2" s="1095"/>
      <c r="H2" s="1095"/>
      <c r="I2" s="1095"/>
    </row>
    <row r="3" spans="2:9" s="46" customFormat="1" ht="18" x14ac:dyDescent="0.25">
      <c r="B3" s="1095" t="s">
        <v>609</v>
      </c>
      <c r="C3" s="1095"/>
      <c r="D3" s="1095"/>
      <c r="E3" s="1095"/>
      <c r="F3" s="1095"/>
      <c r="G3" s="1095"/>
      <c r="H3" s="1095"/>
      <c r="I3" s="1095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2" t="s">
        <v>376</v>
      </c>
      <c r="D5" s="1092"/>
      <c r="E5" s="1092"/>
      <c r="F5" s="1092"/>
      <c r="G5" s="1092"/>
      <c r="H5" s="1092"/>
      <c r="I5" s="1092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3" t="s">
        <v>129</v>
      </c>
      <c r="C13" s="1093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94"/>
      <c r="C14" s="1094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96" t="s">
        <v>141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  <c r="N2" s="1096"/>
    </row>
    <row r="3" spans="1:14" ht="17.100000000000001" customHeight="1" x14ac:dyDescent="0.25">
      <c r="A3" s="1097" t="s">
        <v>140</v>
      </c>
      <c r="B3" s="1097"/>
      <c r="C3" s="1097"/>
      <c r="D3" s="1097"/>
      <c r="E3" s="1097"/>
      <c r="F3" s="1097"/>
      <c r="G3" s="1097"/>
      <c r="H3" s="1097"/>
      <c r="I3" s="1097"/>
      <c r="J3" s="1097"/>
      <c r="K3" s="1097"/>
      <c r="L3" s="1097"/>
      <c r="M3" s="1097"/>
      <c r="N3" s="1097"/>
    </row>
    <row r="4" spans="1:14" ht="17.100000000000001" customHeight="1" x14ac:dyDescent="0.25">
      <c r="A4" s="1097" t="s">
        <v>139</v>
      </c>
      <c r="B4" s="1097"/>
      <c r="C4" s="1097"/>
      <c r="D4" s="1097"/>
      <c r="E4" s="1097"/>
      <c r="F4" s="1097"/>
      <c r="G4" s="1097"/>
      <c r="H4" s="1097"/>
      <c r="I4" s="1097"/>
      <c r="J4" s="1097"/>
      <c r="K4" s="1097"/>
      <c r="L4" s="1097"/>
      <c r="M4" s="1097"/>
      <c r="N4" s="1097"/>
    </row>
    <row r="5" spans="1:14" ht="17.100000000000001" customHeight="1" x14ac:dyDescent="0.25">
      <c r="A5" s="1098"/>
      <c r="B5" s="1097"/>
      <c r="C5" s="1097"/>
      <c r="D5" s="1097"/>
      <c r="E5" s="1097"/>
      <c r="F5" s="1097"/>
      <c r="G5" s="1097"/>
      <c r="H5" s="1097"/>
      <c r="I5" s="1097"/>
      <c r="J5" s="1097"/>
      <c r="K5" s="1097"/>
      <c r="L5" s="1097"/>
      <c r="M5" s="1097"/>
      <c r="N5" s="1097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08"/>
      <c r="C7" s="1108"/>
      <c r="D7" s="1108"/>
      <c r="E7" s="1108"/>
      <c r="F7" s="1108"/>
      <c r="G7" s="1108"/>
      <c r="H7" s="1108"/>
      <c r="I7" s="1108"/>
      <c r="J7" s="1108"/>
      <c r="K7" s="1108"/>
      <c r="L7" s="1108"/>
      <c r="M7" s="1108"/>
      <c r="N7" s="1108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9" t="s">
        <v>30</v>
      </c>
      <c r="B14" s="1102" t="s">
        <v>137</v>
      </c>
      <c r="C14" s="1103"/>
      <c r="D14" s="1104"/>
      <c r="E14" s="1102" t="s">
        <v>136</v>
      </c>
      <c r="F14" s="1103"/>
      <c r="G14" s="1104"/>
      <c r="H14" s="1102" t="s">
        <v>135</v>
      </c>
      <c r="I14" s="1103"/>
      <c r="J14" s="1104"/>
      <c r="K14" s="1102" t="s">
        <v>33</v>
      </c>
      <c r="L14" s="1103"/>
      <c r="M14" s="1104"/>
      <c r="N14" s="38" t="s">
        <v>18</v>
      </c>
    </row>
    <row r="15" spans="1:14" x14ac:dyDescent="0.2">
      <c r="A15" s="1100"/>
      <c r="B15" s="1105"/>
      <c r="C15" s="1106"/>
      <c r="D15" s="1107"/>
      <c r="E15" s="1105"/>
      <c r="F15" s="1106"/>
      <c r="G15" s="1107"/>
      <c r="H15" s="1105"/>
      <c r="I15" s="1106"/>
      <c r="J15" s="1107"/>
      <c r="K15" s="1105"/>
      <c r="L15" s="1106"/>
      <c r="M15" s="1107"/>
      <c r="N15" s="37" t="s">
        <v>10</v>
      </c>
    </row>
    <row r="16" spans="1:14" x14ac:dyDescent="0.2">
      <c r="A16" s="1101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9" t="e">
        <f>#REF!</f>
        <v>#REF!</v>
      </c>
      <c r="E6" s="1109"/>
      <c r="F6" s="1109"/>
      <c r="G6" s="1109"/>
      <c r="H6" s="1109"/>
      <c r="I6" s="1109"/>
      <c r="J6" s="1109"/>
      <c r="K6" s="1109"/>
      <c r="L6" s="1109"/>
      <c r="M6" s="1109"/>
      <c r="N6" s="1109"/>
      <c r="O6" s="1109"/>
      <c r="P6" s="1109"/>
      <c r="Q6" s="1109"/>
      <c r="R6" s="1109"/>
      <c r="S6" s="1109"/>
      <c r="T6" s="1109"/>
      <c r="U6" s="1109"/>
      <c r="V6" s="1109"/>
      <c r="W6" s="1109"/>
      <c r="X6" s="1109"/>
      <c r="Y6" s="1109"/>
      <c r="Z6" s="1109"/>
      <c r="AA6" s="1109"/>
      <c r="AB6" s="1109"/>
      <c r="AC6" s="1109"/>
      <c r="AD6" s="1109"/>
      <c r="AE6" s="1109"/>
      <c r="AF6" s="1109"/>
      <c r="AG6" s="1109"/>
      <c r="AH6" s="1109"/>
      <c r="AI6" s="1109"/>
      <c r="AJ6" s="1109"/>
      <c r="AK6" s="1109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0" t="s">
        <v>158</v>
      </c>
      <c r="AK14" s="1111"/>
      <c r="AL14" s="1112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23" t="s">
        <v>1058</v>
      </c>
      <c r="B1" s="1123"/>
      <c r="C1" s="1123"/>
      <c r="D1" s="1123"/>
      <c r="E1" s="1123"/>
      <c r="F1" s="1123"/>
      <c r="G1" s="1123"/>
      <c r="H1" s="1123"/>
      <c r="I1" s="1123"/>
      <c r="J1" s="1123"/>
      <c r="K1" s="1123"/>
      <c r="L1" s="1123"/>
      <c r="M1" s="1123"/>
      <c r="N1" s="1123"/>
      <c r="O1" s="1123"/>
      <c r="P1" s="1123"/>
      <c r="Q1" s="1123"/>
      <c r="R1" s="1123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24" t="s">
        <v>1057</v>
      </c>
      <c r="B2" s="1124"/>
      <c r="C2" s="1124"/>
      <c r="D2" s="1124"/>
      <c r="E2" s="1124"/>
      <c r="F2" s="1124"/>
      <c r="G2" s="1124"/>
      <c r="H2" s="1124"/>
      <c r="I2" s="1124"/>
      <c r="J2" s="1124"/>
      <c r="K2" s="1124"/>
      <c r="L2" s="1124"/>
      <c r="M2" s="1124"/>
      <c r="N2" s="1124"/>
      <c r="O2" s="1124"/>
      <c r="P2" s="1124"/>
      <c r="Q2" s="1124"/>
      <c r="R2" s="1124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9" t="s">
        <v>952</v>
      </c>
      <c r="K6" s="1120"/>
      <c r="L6" s="1125" t="s">
        <v>1057</v>
      </c>
      <c r="M6" s="1126"/>
      <c r="N6" s="1126"/>
      <c r="O6" s="1127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9" t="s">
        <v>953</v>
      </c>
      <c r="K7" s="1120"/>
      <c r="L7" s="1121" t="s">
        <v>70</v>
      </c>
      <c r="M7" s="1121"/>
      <c r="N7" s="1121"/>
      <c r="O7" s="1121"/>
      <c r="P7" s="1122"/>
      <c r="Q7" s="1122"/>
      <c r="R7" s="1122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9" t="s">
        <v>954</v>
      </c>
      <c r="K8" s="1120"/>
      <c r="L8" s="1121" t="s">
        <v>70</v>
      </c>
      <c r="M8" s="1121"/>
      <c r="N8" s="1121"/>
      <c r="O8" s="1121"/>
      <c r="P8" s="1122"/>
      <c r="Q8" s="1122"/>
      <c r="R8" s="1122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9" t="s">
        <v>956</v>
      </c>
      <c r="K9" s="1120"/>
      <c r="L9" s="1121" t="s">
        <v>69</v>
      </c>
      <c r="M9" s="1121"/>
      <c r="N9" s="1121"/>
      <c r="O9" s="1121"/>
      <c r="P9" s="1122"/>
      <c r="Q9" s="1122"/>
      <c r="R9" s="1122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18" t="s">
        <v>25</v>
      </c>
      <c r="B12" s="1118" t="s">
        <v>61</v>
      </c>
      <c r="C12" s="1118" t="s">
        <v>29</v>
      </c>
      <c r="D12" s="1118" t="s">
        <v>17</v>
      </c>
      <c r="E12" s="1118" t="s">
        <v>553</v>
      </c>
      <c r="F12" s="1118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15" t="s">
        <v>15</v>
      </c>
      <c r="Q12" s="1115"/>
      <c r="R12" s="1115"/>
    </row>
    <row r="13" spans="1:42" s="240" customFormat="1" ht="20.25" customHeight="1" x14ac:dyDescent="0.2">
      <c r="A13" s="1118"/>
      <c r="B13" s="1118"/>
      <c r="C13" s="1118"/>
      <c r="D13" s="1118"/>
      <c r="E13" s="1118"/>
      <c r="F13" s="1118"/>
      <c r="G13" s="1115" t="s">
        <v>84</v>
      </c>
      <c r="H13" s="1115"/>
      <c r="I13" s="1115"/>
      <c r="J13" s="1115" t="s">
        <v>85</v>
      </c>
      <c r="K13" s="1115"/>
      <c r="L13" s="1115"/>
      <c r="M13" s="1115" t="s">
        <v>86</v>
      </c>
      <c r="N13" s="1115"/>
      <c r="O13" s="1115"/>
      <c r="P13" s="1115"/>
      <c r="Q13" s="1115"/>
      <c r="R13" s="1115"/>
    </row>
    <row r="14" spans="1:42" s="240" customFormat="1" ht="20.25" customHeight="1" x14ac:dyDescent="0.2">
      <c r="A14" s="1118"/>
      <c r="B14" s="1118"/>
      <c r="C14" s="1118"/>
      <c r="D14" s="1118"/>
      <c r="E14" s="1118"/>
      <c r="F14" s="1118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16" t="s">
        <v>1022</v>
      </c>
      <c r="C68" s="1117"/>
      <c r="D68" s="1117"/>
      <c r="E68" s="1117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13" t="s">
        <v>1021</v>
      </c>
      <c r="C69" s="1114"/>
      <c r="D69" s="1114"/>
      <c r="E69" s="1114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2024-02-26T20:38:28Z</dcterms:modified>
</cp:coreProperties>
</file>