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lynn/gdrive/MongoDB/Customer Opportunities/Scotia Bank/"/>
    </mc:Choice>
  </mc:AlternateContent>
  <bookViews>
    <workbookView xWindow="0" yWindow="1040" windowWidth="28800" windowHeight="16000"/>
  </bookViews>
  <sheets>
    <sheet name="Plan Progress" sheetId="1" r:id="rId1"/>
    <sheet name="Sheet2" sheetId="2" r:id="rId2"/>
    <sheet name="Sheet3" sheetId="3" r:id="rId3"/>
  </sheets>
  <definedNames>
    <definedName name="_xlnm.Print_Area" localSheetId="0">'Plan Progress'!$B$2:$AH$44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H23" i="1"/>
  <c r="F24" i="1"/>
  <c r="H24" i="1"/>
  <c r="F22" i="1"/>
  <c r="H22" i="1"/>
  <c r="F15" i="1"/>
  <c r="F16" i="1"/>
  <c r="F17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F5" i="1"/>
  <c r="F6" i="1"/>
  <c r="F7" i="1"/>
  <c r="F8" i="1"/>
  <c r="F9" i="1"/>
  <c r="F10" i="1"/>
  <c r="F11" i="1"/>
  <c r="F12" i="1"/>
  <c r="F13" i="1"/>
  <c r="F14" i="1"/>
  <c r="F18" i="1"/>
  <c r="F19" i="1"/>
  <c r="F20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I3" i="1"/>
  <c r="F41" i="1"/>
  <c r="C51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21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21" i="1"/>
  <c r="H30" i="1"/>
  <c r="F45" i="1"/>
  <c r="C50" i="1"/>
</calcChain>
</file>

<file path=xl/sharedStrings.xml><?xml version="1.0" encoding="utf-8"?>
<sst xmlns="http://schemas.openxmlformats.org/spreadsheetml/2006/main" count="63" uniqueCount="57">
  <si>
    <t>Task</t>
  </si>
  <si>
    <t>Start</t>
  </si>
  <si>
    <t>End</t>
  </si>
  <si>
    <t>Responsible</t>
  </si>
  <si>
    <t>Complete</t>
  </si>
  <si>
    <t>Days</t>
  </si>
  <si>
    <t>Nonworking Date</t>
  </si>
  <si>
    <t>Reason</t>
  </si>
  <si>
    <t>MetLife Holiday</t>
  </si>
  <si>
    <t>Memorial Day</t>
  </si>
  <si>
    <t>Legend</t>
  </si>
  <si>
    <t>Active Tasks</t>
  </si>
  <si>
    <t>Completed Tasks (100%)</t>
  </si>
  <si>
    <t>Non-Working Day</t>
  </si>
  <si>
    <t>Current Day</t>
  </si>
  <si>
    <t>Beyond Projected Last Day</t>
  </si>
  <si>
    <t>Project Duration</t>
  </si>
  <si>
    <t>Total Man Days</t>
  </si>
  <si>
    <t>Start Date</t>
  </si>
  <si>
    <t>Projected End Date</t>
  </si>
  <si>
    <t>Today's Date</t>
  </si>
  <si>
    <t>Tasks Running Late</t>
  </si>
  <si>
    <t>Tasks Overdue Start</t>
  </si>
  <si>
    <t>Kick-Off Meeting</t>
  </si>
  <si>
    <t xml:space="preserve">Final Launch sequence testing and soft launch go live </t>
  </si>
  <si>
    <t xml:space="preserve">Post Soft Launch monitoring </t>
  </si>
  <si>
    <t>Go-Live Readiness Checkpoint</t>
  </si>
  <si>
    <t xml:space="preserve">Final Launch sequence testing and full launch go live </t>
  </si>
  <si>
    <t xml:space="preserve">Post Full Launch monitoring </t>
  </si>
  <si>
    <t xml:space="preserve">Early Program Announcements </t>
  </si>
  <si>
    <t xml:space="preserve">Develop Training and Comm Materials </t>
  </si>
  <si>
    <t xml:space="preserve">System training </t>
  </si>
  <si>
    <t>Internal Review</t>
  </si>
  <si>
    <t>Approval</t>
  </si>
  <si>
    <t>Client Signoff</t>
  </si>
  <si>
    <t>Build</t>
  </si>
  <si>
    <t>Discovery</t>
  </si>
  <si>
    <t>Soft Launch Rollout</t>
  </si>
  <si>
    <t>Training and Communication</t>
  </si>
  <si>
    <t>Full Rollout</t>
  </si>
  <si>
    <t>Requirements</t>
  </si>
  <si>
    <t>Document Architecture</t>
  </si>
  <si>
    <t>Sizing</t>
  </si>
  <si>
    <t>Request Server Hardware</t>
  </si>
  <si>
    <t>Install Software</t>
  </si>
  <si>
    <t>Install Ops Manager</t>
  </si>
  <si>
    <t>Ops Manager Server</t>
  </si>
  <si>
    <t>Replica Sets and Shards</t>
  </si>
  <si>
    <t>Config Servers</t>
  </si>
  <si>
    <t>Install MongoDB on Shards / Replica Sets</t>
  </si>
  <si>
    <t>Onboard Shards / Replica Sets</t>
  </si>
  <si>
    <t>Build Complete - Signoff</t>
  </si>
  <si>
    <t>Launch POC</t>
  </si>
  <si>
    <t>Install Application Software</t>
  </si>
  <si>
    <t>Test Application Software</t>
  </si>
  <si>
    <t>Load Test MongoDB</t>
  </si>
  <si>
    <t>Document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</si>
</sst>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/d;@"/>
    <numFmt numFmtId="165" formatCode="[$-409]mm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Avenir Next Regular"/>
    </font>
    <font>
      <sz val="12"/>
      <color theme="1"/>
      <name val="Avenir Next Regular"/>
    </font>
    <font>
      <sz val="14"/>
      <name val="Avenir Next Regular"/>
    </font>
    <font>
      <sz val="11"/>
      <color theme="1"/>
      <name val="Avenir Next Regular"/>
    </font>
    <font>
      <sz val="8"/>
      <color theme="1"/>
      <name val="Avenir Next Regular"/>
    </font>
    <font>
      <sz val="10"/>
      <color theme="1"/>
      <name val="Avenir Next Regular"/>
    </font>
    <font>
      <sz val="12"/>
      <color theme="0"/>
      <name val="Avenir Next Regular"/>
    </font>
    <font>
      <sz val="11"/>
      <color theme="0"/>
      <name val="Avenir Next Regular"/>
    </font>
    <font>
      <sz val="8"/>
      <color theme="0"/>
      <name val="Avenir Next Regular"/>
    </font>
    <font>
      <sz val="10"/>
      <color theme="0"/>
      <name val="Avenir Next Regular"/>
    </font>
    <font>
      <sz val="9"/>
      <color theme="1"/>
      <name val="Avenir Next Regular"/>
    </font>
    <font>
      <sz val="14"/>
      <color theme="0" tint="-4.9989318521683403E-2"/>
      <name val="Avenir Next Regular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gray125">
        <bgColor theme="0"/>
      </patternFill>
    </fill>
    <fill>
      <patternFill patternType="darkUp"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3A17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FF0000"/>
      </right>
      <top/>
      <bottom/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9" fontId="8" fillId="11" borderId="0" xfId="3" applyFont="1" applyFill="1" applyBorder="1" applyAlignment="1">
      <alignment horizontal="center" vertical="center"/>
    </xf>
    <xf numFmtId="16" fontId="0" fillId="0" borderId="0" xfId="0" applyNumberFormat="1"/>
    <xf numFmtId="0" fontId="0" fillId="2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7" borderId="2" xfId="0" applyFill="1" applyBorder="1"/>
    <xf numFmtId="0" fontId="2" fillId="7" borderId="0" xfId="0" applyFont="1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/>
    <xf numFmtId="0" fontId="0" fillId="9" borderId="0" xfId="0" applyFill="1"/>
    <xf numFmtId="0" fontId="0" fillId="10" borderId="0" xfId="0" applyFill="1"/>
    <xf numFmtId="0" fontId="0" fillId="5" borderId="0" xfId="0" applyFill="1" applyBorder="1"/>
    <xf numFmtId="0" fontId="6" fillId="7" borderId="0" xfId="0" applyFont="1" applyFill="1" applyBorder="1" applyAlignment="1">
      <alignment horizontal="left" vertical="center" indent="1"/>
    </xf>
    <xf numFmtId="0" fontId="6" fillId="7" borderId="0" xfId="0" applyFont="1" applyFill="1" applyBorder="1" applyAlignment="1">
      <alignment horizontal="left" vertical="center" indent="2"/>
    </xf>
    <xf numFmtId="0" fontId="6" fillId="7" borderId="0" xfId="0" applyFont="1" applyFill="1" applyBorder="1" applyAlignment="1">
      <alignment horizontal="left" vertical="center" indent="3"/>
    </xf>
    <xf numFmtId="0" fontId="6" fillId="7" borderId="0" xfId="1" applyFont="1" applyFill="1" applyBorder="1" applyAlignment="1">
      <alignment horizontal="left" vertical="center" indent="3"/>
    </xf>
    <xf numFmtId="0" fontId="6" fillId="7" borderId="0" xfId="1" applyFont="1" applyFill="1" applyBorder="1" applyAlignment="1">
      <alignment horizontal="left" vertical="center" indent="2"/>
    </xf>
    <xf numFmtId="0" fontId="7" fillId="7" borderId="0" xfId="0" applyFont="1" applyFill="1" applyBorder="1" applyAlignment="1">
      <alignment horizontal="left" vertical="top" indent="3"/>
    </xf>
    <xf numFmtId="0" fontId="7" fillId="7" borderId="0" xfId="0" applyFont="1" applyFill="1" applyBorder="1" applyAlignment="1">
      <alignment horizontal="left" vertical="top" indent="2"/>
    </xf>
    <xf numFmtId="0" fontId="9" fillId="7" borderId="0" xfId="0" applyFont="1" applyFill="1"/>
    <xf numFmtId="0" fontId="7" fillId="7" borderId="0" xfId="0" applyFont="1" applyFill="1"/>
    <xf numFmtId="0" fontId="9" fillId="7" borderId="0" xfId="0" applyFont="1" applyFill="1" applyAlignment="1">
      <alignment horizontal="center"/>
    </xf>
    <xf numFmtId="164" fontId="9" fillId="7" borderId="0" xfId="0" applyNumberFormat="1" applyFont="1" applyFill="1" applyAlignment="1">
      <alignment horizontal="left"/>
    </xf>
    <xf numFmtId="41" fontId="9" fillId="7" borderId="0" xfId="2" applyNumberFormat="1" applyFont="1" applyFill="1" applyAlignment="1">
      <alignment horizontal="center"/>
    </xf>
    <xf numFmtId="9" fontId="9" fillId="7" borderId="0" xfId="3" applyFont="1" applyFill="1" applyAlignment="1">
      <alignment horizontal="center"/>
    </xf>
    <xf numFmtId="9" fontId="10" fillId="7" borderId="0" xfId="3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7" borderId="0" xfId="0" applyFont="1" applyFill="1"/>
    <xf numFmtId="0" fontId="9" fillId="0" borderId="0" xfId="0" applyFont="1"/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horizontal="left" vertical="center"/>
    </xf>
    <xf numFmtId="41" fontId="13" fillId="2" borderId="0" xfId="2" applyNumberFormat="1" applyFont="1" applyFill="1" applyBorder="1" applyAlignment="1">
      <alignment horizontal="center" vertical="center"/>
    </xf>
    <xf numFmtId="9" fontId="13" fillId="2" borderId="0" xfId="3" applyFont="1" applyFill="1" applyBorder="1" applyAlignment="1">
      <alignment horizontal="center" vertical="center"/>
    </xf>
    <xf numFmtId="9" fontId="14" fillId="2" borderId="0" xfId="3" applyFont="1" applyFill="1" applyBorder="1" applyAlignment="1">
      <alignment horizontal="center" vertical="center"/>
    </xf>
    <xf numFmtId="165" fontId="15" fillId="4" borderId="0" xfId="0" applyNumberFormat="1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0" borderId="0" xfId="0" applyFont="1" applyBorder="1"/>
    <xf numFmtId="0" fontId="7" fillId="7" borderId="0" xfId="0" applyFont="1" applyFill="1" applyBorder="1" applyAlignment="1">
      <alignment vertical="top"/>
    </xf>
    <xf numFmtId="164" fontId="7" fillId="7" borderId="0" xfId="0" applyNumberFormat="1" applyFont="1" applyFill="1" applyBorder="1" applyAlignment="1">
      <alignment horizontal="left" vertical="top"/>
    </xf>
    <xf numFmtId="41" fontId="7" fillId="7" borderId="0" xfId="2" applyNumberFormat="1" applyFont="1" applyFill="1" applyBorder="1" applyAlignment="1">
      <alignment vertical="top"/>
    </xf>
    <xf numFmtId="9" fontId="7" fillId="7" borderId="0" xfId="3" applyFont="1" applyFill="1" applyBorder="1" applyAlignment="1">
      <alignment vertical="top"/>
    </xf>
    <xf numFmtId="9" fontId="16" fillId="0" borderId="0" xfId="3" applyFont="1" applyBorder="1" applyAlignment="1">
      <alignment vertical="top"/>
    </xf>
    <xf numFmtId="0" fontId="11" fillId="3" borderId="0" xfId="0" applyNumberFormat="1" applyFont="1" applyFill="1" applyBorder="1" applyAlignment="1">
      <alignment horizontal="center"/>
    </xf>
    <xf numFmtId="0" fontId="16" fillId="0" borderId="0" xfId="3" applyNumberFormat="1" applyFont="1" applyBorder="1" applyAlignment="1">
      <alignment vertical="top"/>
    </xf>
    <xf numFmtId="0" fontId="11" fillId="3" borderId="0" xfId="0" applyNumberFormat="1" applyFont="1" applyFill="1" applyBorder="1"/>
    <xf numFmtId="164" fontId="7" fillId="7" borderId="0" xfId="0" applyNumberFormat="1" applyFont="1" applyFill="1" applyBorder="1" applyAlignment="1">
      <alignment horizontal="right"/>
    </xf>
    <xf numFmtId="164" fontId="9" fillId="7" borderId="0" xfId="2" applyNumberFormat="1" applyFont="1" applyFill="1" applyAlignment="1">
      <alignment horizontal="right"/>
    </xf>
    <xf numFmtId="9" fontId="13" fillId="7" borderId="0" xfId="3" applyFont="1" applyFill="1" applyAlignment="1">
      <alignment horizontal="left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Border="1"/>
    <xf numFmtId="43" fontId="7" fillId="7" borderId="0" xfId="2" applyFont="1" applyFill="1" applyAlignment="1">
      <alignment horizontal="right"/>
    </xf>
    <xf numFmtId="9" fontId="9" fillId="7" borderId="0" xfId="3" applyFont="1" applyFill="1" applyAlignment="1">
      <alignment horizontal="left"/>
    </xf>
    <xf numFmtId="43" fontId="11" fillId="7" borderId="0" xfId="2" applyFont="1" applyFill="1" applyAlignment="1">
      <alignment horizontal="center"/>
    </xf>
    <xf numFmtId="0" fontId="7" fillId="7" borderId="0" xfId="0" applyFont="1" applyFill="1" applyAlignment="1">
      <alignment horizontal="right"/>
    </xf>
    <xf numFmtId="164" fontId="11" fillId="7" borderId="0" xfId="0" applyNumberFormat="1" applyFont="1" applyFill="1" applyAlignment="1">
      <alignment horizontal="center"/>
    </xf>
    <xf numFmtId="41" fontId="9" fillId="7" borderId="0" xfId="2" applyNumberFormat="1" applyFont="1" applyFill="1" applyAlignment="1">
      <alignment horizontal="right"/>
    </xf>
    <xf numFmtId="22" fontId="7" fillId="7" borderId="0" xfId="0" applyNumberFormat="1" applyFont="1" applyFill="1" applyAlignment="1">
      <alignment horizontal="right"/>
    </xf>
    <xf numFmtId="0" fontId="7" fillId="0" borderId="0" xfId="0" applyFont="1"/>
    <xf numFmtId="9" fontId="9" fillId="0" borderId="0" xfId="3" applyFont="1" applyAlignment="1">
      <alignment horizontal="center"/>
    </xf>
    <xf numFmtId="9" fontId="10" fillId="0" borderId="0" xfId="3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left"/>
    </xf>
    <xf numFmtId="41" fontId="9" fillId="0" borderId="0" xfId="2" applyNumberFormat="1" applyFont="1" applyAlignment="1">
      <alignment horizontal="center"/>
    </xf>
    <xf numFmtId="0" fontId="9" fillId="11" borderId="0" xfId="0" applyFont="1" applyFill="1" applyBorder="1"/>
    <xf numFmtId="0" fontId="9" fillId="11" borderId="0" xfId="0" applyFont="1" applyFill="1"/>
    <xf numFmtId="0" fontId="7" fillId="11" borderId="0" xfId="0" applyFont="1" applyFill="1" applyBorder="1"/>
    <xf numFmtId="0" fontId="7" fillId="11" borderId="0" xfId="0" applyFont="1" applyFill="1" applyBorder="1" applyAlignment="1">
      <alignment horizontal="center"/>
    </xf>
    <xf numFmtId="164" fontId="7" fillId="11" borderId="0" xfId="0" applyNumberFormat="1" applyFont="1" applyFill="1" applyBorder="1" applyAlignment="1">
      <alignment horizontal="left"/>
    </xf>
    <xf numFmtId="41" fontId="7" fillId="11" borderId="0" xfId="2" applyNumberFormat="1" applyFont="1" applyFill="1" applyBorder="1" applyAlignment="1">
      <alignment horizontal="center"/>
    </xf>
    <xf numFmtId="9" fontId="7" fillId="11" borderId="0" xfId="3" applyFont="1" applyFill="1" applyBorder="1" applyAlignment="1">
      <alignment horizontal="center"/>
    </xf>
    <xf numFmtId="9" fontId="10" fillId="11" borderId="0" xfId="3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1" fillId="11" borderId="0" xfId="0" applyFont="1" applyFill="1" applyBorder="1"/>
    <xf numFmtId="0" fontId="7" fillId="11" borderId="0" xfId="0" applyFont="1" applyFill="1"/>
    <xf numFmtId="0" fontId="9" fillId="11" borderId="0" xfId="0" applyFont="1" applyFill="1" applyAlignment="1">
      <alignment horizontal="center"/>
    </xf>
    <xf numFmtId="164" fontId="9" fillId="11" borderId="0" xfId="0" applyNumberFormat="1" applyFont="1" applyFill="1" applyAlignment="1">
      <alignment horizontal="left"/>
    </xf>
    <xf numFmtId="41" fontId="9" fillId="11" borderId="0" xfId="2" applyNumberFormat="1" applyFont="1" applyFill="1" applyAlignment="1">
      <alignment horizontal="center"/>
    </xf>
    <xf numFmtId="9" fontId="9" fillId="11" borderId="0" xfId="3" applyFont="1" applyFill="1" applyAlignment="1">
      <alignment horizontal="center"/>
    </xf>
    <xf numFmtId="9" fontId="10" fillId="11" borderId="0" xfId="3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11" borderId="0" xfId="0" applyNumberFormat="1" applyFont="1" applyFill="1" applyBorder="1" applyAlignment="1">
      <alignment horizontal="center"/>
    </xf>
    <xf numFmtId="0" fontId="11" fillId="11" borderId="0" xfId="0" applyFont="1" applyFill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/>
    </xf>
    <xf numFmtId="164" fontId="7" fillId="7" borderId="0" xfId="0" applyNumberFormat="1" applyFont="1" applyFill="1" applyBorder="1" applyAlignment="1">
      <alignment horizontal="left"/>
    </xf>
    <xf numFmtId="41" fontId="7" fillId="7" borderId="0" xfId="2" applyNumberFormat="1" applyFont="1" applyFill="1" applyBorder="1" applyAlignment="1">
      <alignment horizontal="center"/>
    </xf>
    <xf numFmtId="9" fontId="7" fillId="7" borderId="0" xfId="3" applyFont="1" applyFill="1" applyBorder="1" applyAlignment="1">
      <alignment horizontal="center"/>
    </xf>
    <xf numFmtId="9" fontId="10" fillId="7" borderId="0" xfId="3" applyFont="1" applyFill="1" applyBorder="1" applyAlignment="1">
      <alignment horizontal="center"/>
    </xf>
    <xf numFmtId="0" fontId="17" fillId="11" borderId="0" xfId="0" applyFont="1" applyFill="1"/>
    <xf numFmtId="9" fontId="8" fillId="11" borderId="0" xfId="3" applyFont="1" applyFill="1" applyBorder="1" applyAlignment="1">
      <alignment horizontal="center" vertical="center"/>
    </xf>
    <xf numFmtId="164" fontId="8" fillId="11" borderId="0" xfId="0" applyNumberFormat="1" applyFont="1" applyFill="1" applyBorder="1" applyAlignment="1">
      <alignment horizontal="center" vertical="center"/>
    </xf>
    <xf numFmtId="0" fontId="17" fillId="7" borderId="0" xfId="0" applyFont="1" applyFill="1"/>
    <xf numFmtId="0" fontId="17" fillId="0" borderId="0" xfId="0" applyFont="1"/>
    <xf numFmtId="165" fontId="8" fillId="11" borderId="0" xfId="0" applyNumberFormat="1" applyFont="1" applyFill="1" applyBorder="1" applyAlignment="1">
      <alignment horizontal="center" vertical="center"/>
    </xf>
    <xf numFmtId="164" fontId="8" fillId="11" borderId="0" xfId="0" applyNumberFormat="1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164" fontId="8" fillId="11" borderId="0" xfId="0" applyNumberFormat="1" applyFont="1" applyFill="1" applyBorder="1" applyAlignment="1">
      <alignment horizontal="center" vertical="center"/>
    </xf>
    <xf numFmtId="41" fontId="8" fillId="11" borderId="0" xfId="2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8">
    <cellStyle name="Comma" xfId="2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3" builtinId="5"/>
    <cellStyle name="RowLevel_1" xfId="1" builtinId="1" iLevel="0"/>
  </cellStyles>
  <dxfs count="84">
    <dxf>
      <font>
        <color auto="1"/>
      </font>
    </dxf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E4E674"/>
        </patternFill>
      </fill>
    </dxf>
    <dxf>
      <fill>
        <patternFill patternType="solid">
          <fgColor indexed="64"/>
          <bgColor rgb="FFE1413C"/>
        </patternFill>
      </fill>
    </dxf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E4E674"/>
        </patternFill>
      </fill>
    </dxf>
    <dxf>
      <fill>
        <patternFill patternType="solid">
          <fgColor indexed="64"/>
          <bgColor rgb="FFE1413C"/>
        </patternFill>
      </fill>
    </dxf>
    <dxf>
      <fill>
        <patternFill patternType="solid"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 patternType="solid"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E4E674"/>
        </patternFill>
      </fill>
    </dxf>
    <dxf>
      <fill>
        <patternFill patternType="solid">
          <fgColor indexed="64"/>
          <bgColor rgb="FFE1413C"/>
        </patternFill>
      </fill>
    </dxf>
    <dxf>
      <fill>
        <patternFill patternType="solid"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E4E674"/>
        </patternFill>
      </fill>
    </dxf>
    <dxf>
      <fill>
        <patternFill patternType="solid">
          <fgColor indexed="64"/>
          <bgColor rgb="FFE1413C"/>
        </patternFill>
      </fill>
    </dxf>
    <dxf>
      <fill>
        <patternFill patternType="solid"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E4E674"/>
        </patternFill>
      </fill>
    </dxf>
    <dxf>
      <fill>
        <patternFill patternType="solid">
          <fgColor indexed="64"/>
          <bgColor rgb="FFE1413C"/>
        </patternFill>
      </fill>
    </dxf>
    <dxf>
      <fill>
        <patternFill patternType="solid"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bgColor theme="0" tint="-0.499984740745262"/>
        </patternFill>
      </fill>
    </dxf>
    <dxf>
      <font>
        <color auto="1"/>
      </font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E4E674"/>
        </patternFill>
      </fill>
    </dxf>
    <dxf>
      <fill>
        <patternFill patternType="solid">
          <fgColor indexed="64"/>
          <bgColor rgb="FFE1413C"/>
        </patternFill>
      </fill>
    </dxf>
    <dxf>
      <fill>
        <patternFill patternType="solid"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rgb="FFE4E674"/>
        </patternFill>
      </fill>
    </dxf>
    <dxf>
      <fill>
        <patternFill patternType="solid">
          <fgColor indexed="64"/>
          <bgColor rgb="FFE1413C"/>
        </patternFill>
      </fill>
    </dxf>
    <dxf>
      <fill>
        <patternFill patternType="solid"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  <dxf>
      <fill>
        <patternFill>
          <fgColor rgb="FFFEB8C3"/>
          <bgColor rgb="FFFFC7CE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CC"/>
        </patternFill>
      </fill>
    </dxf>
  </dxfs>
  <tableStyles count="0" defaultTableStyle="TableStyleMedium2" defaultPivotStyle="PivotStyleLight16"/>
  <colors>
    <mruColors>
      <color rgb="FF008000"/>
      <color rgb="FF404F21"/>
      <color rgb="FF5380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20" fmlaLink="$D$47" max="30000" page="10" val="4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101599</xdr:colOff>
      <xdr:row>0</xdr:row>
      <xdr:rowOff>99906</xdr:rowOff>
    </xdr:from>
    <xdr:to>
      <xdr:col>6</xdr:col>
      <xdr:colOff>355600</xdr:colOff>
      <xdr:row>0</xdr:row>
      <xdr:rowOff>829733</xdr:rowOff>
    </xdr:to>
    <xdr:sp macro="" textlink="">
      <xdr:nvSpPr>
        <xdr:cNvPr id="14" name="TextBox 13"/>
        <xdr:cNvSpPr txBox="1"/>
      </xdr:nvSpPr>
      <xdr:spPr>
        <a:xfrm>
          <a:off x="406399" y="99906"/>
          <a:ext cx="7112001" cy="7298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 b="1" i="0">
              <a:latin typeface="Proxima Nova" charset="0"/>
              <a:ea typeface="Proxima Nova" charset="0"/>
              <a:cs typeface="Proxima Nova" charset="0"/>
            </a:rPr>
            <a:t>S&amp;P Golden Project POC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46</xdr:row>
          <xdr:rowOff>25400</xdr:rowOff>
        </xdr:from>
        <xdr:to>
          <xdr:col>3</xdr:col>
          <xdr:colOff>152400</xdr:colOff>
          <xdr:row>47</xdr:row>
          <xdr:rowOff>38100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CL282"/>
  <sheetViews>
    <sheetView tabSelected="1" zoomScale="75" zoomScaleNormal="75" zoomScalePageLayoutView="75" workbookViewId="0">
      <pane xSplit="8" ySplit="3" topLeftCell="I4" activePane="bottomRight" state="frozen"/>
      <selection pane="topRight" activeCell="H1" sqref="H1"/>
      <selection pane="bottomLeft" activeCell="A4" sqref="A4"/>
      <selection pane="bottomRight" activeCell="J7" sqref="J7"/>
    </sheetView>
  </sheetViews>
  <sheetFormatPr baseColWidth="10" defaultColWidth="8.83203125" defaultRowHeight="17" x14ac:dyDescent="0.25"/>
  <cols>
    <col min="1" max="1" width="4" style="21" customWidth="1"/>
    <col min="2" max="2" width="53" style="60" customWidth="1"/>
    <col min="3" max="3" width="14.6640625" style="65" bestFit="1" customWidth="1"/>
    <col min="4" max="5" width="7" style="66" bestFit="1" customWidth="1"/>
    <col min="6" max="6" width="10.6640625" style="67" customWidth="1"/>
    <col min="7" max="7" width="12.1640625" style="61" bestFit="1" customWidth="1"/>
    <col min="8" max="8" width="7.1640625" style="62" hidden="1" customWidth="1"/>
    <col min="9" max="9" width="8" style="63" bestFit="1" customWidth="1"/>
    <col min="10" max="12" width="7.83203125" style="63" bestFit="1" customWidth="1"/>
    <col min="13" max="13" width="8" style="63" bestFit="1" customWidth="1"/>
    <col min="14" max="16" width="7.83203125" style="63" bestFit="1" customWidth="1"/>
    <col min="17" max="17" width="8" style="63" bestFit="1" customWidth="1"/>
    <col min="18" max="20" width="6.6640625" style="63" bestFit="1" customWidth="1"/>
    <col min="21" max="23" width="6.5" style="63" bestFit="1" customWidth="1"/>
    <col min="24" max="24" width="6.6640625" style="63" bestFit="1" customWidth="1"/>
    <col min="25" max="26" width="6.5" style="63" bestFit="1" customWidth="1"/>
    <col min="27" max="27" width="7.83203125" style="63" bestFit="1" customWidth="1"/>
    <col min="28" max="30" width="8" style="63" bestFit="1" customWidth="1"/>
    <col min="31" max="32" width="7.83203125" style="63" bestFit="1" customWidth="1"/>
    <col min="33" max="33" width="7.83203125" style="64" bestFit="1" customWidth="1"/>
    <col min="34" max="34" width="8" style="64" bestFit="1" customWidth="1"/>
    <col min="35" max="37" width="7.83203125" style="64" bestFit="1" customWidth="1"/>
    <col min="38" max="40" width="8" style="64" bestFit="1" customWidth="1"/>
    <col min="41" max="43" width="7.83203125" style="64" bestFit="1" customWidth="1"/>
    <col min="44" max="44" width="8" style="64" bestFit="1" customWidth="1"/>
    <col min="45" max="47" width="7.83203125" style="64" bestFit="1" customWidth="1"/>
    <col min="48" max="50" width="6.6640625" style="64" bestFit="1" customWidth="1"/>
    <col min="51" max="53" width="6.5" style="64" bestFit="1" customWidth="1"/>
    <col min="54" max="54" width="6.6640625" style="64" bestFit="1" customWidth="1"/>
    <col min="55" max="56" width="6.5" style="64" bestFit="1" customWidth="1"/>
    <col min="57" max="57" width="7.83203125" style="64" bestFit="1" customWidth="1"/>
    <col min="58" max="60" width="8" style="64" bestFit="1" customWidth="1"/>
    <col min="61" max="63" width="7.83203125" style="64" bestFit="1" customWidth="1"/>
    <col min="64" max="64" width="8" style="64" bestFit="1" customWidth="1"/>
    <col min="65" max="67" width="7.83203125" style="64" bestFit="1" customWidth="1"/>
    <col min="68" max="70" width="8" style="64" bestFit="1" customWidth="1"/>
    <col min="71" max="73" width="7.83203125" style="64" bestFit="1" customWidth="1"/>
    <col min="74" max="74" width="8" style="64" bestFit="1" customWidth="1"/>
    <col min="75" max="75" width="7.83203125" style="64" bestFit="1" customWidth="1"/>
    <col min="76" max="76" width="2.6640625" style="21" customWidth="1"/>
    <col min="77" max="90" width="8.83203125" style="21"/>
    <col min="91" max="16384" width="8.83203125" style="30"/>
  </cols>
  <sheetData>
    <row r="1" spans="1:90" ht="67" customHeight="1" x14ac:dyDescent="0.25">
      <c r="B1" s="22"/>
      <c r="C1" s="23"/>
      <c r="D1" s="24"/>
      <c r="E1" s="24"/>
      <c r="F1" s="25"/>
      <c r="G1" s="26"/>
      <c r="H1" s="27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</row>
    <row r="2" spans="1:90" s="97" customFormat="1" ht="18" customHeight="1" x14ac:dyDescent="0.3">
      <c r="A2" s="93"/>
      <c r="B2" s="100" t="s">
        <v>0</v>
      </c>
      <c r="C2" s="100" t="s">
        <v>3</v>
      </c>
      <c r="D2" s="101" t="s">
        <v>1</v>
      </c>
      <c r="E2" s="101" t="s">
        <v>2</v>
      </c>
      <c r="F2" s="102" t="s">
        <v>5</v>
      </c>
      <c r="G2" s="1" t="s">
        <v>4</v>
      </c>
      <c r="H2" s="94"/>
      <c r="I2" s="95">
        <v>42752</v>
      </c>
      <c r="J2" s="95">
        <v>42753</v>
      </c>
      <c r="K2" s="95">
        <v>42754</v>
      </c>
      <c r="L2" s="99">
        <v>42755</v>
      </c>
      <c r="M2" s="99">
        <v>42756</v>
      </c>
      <c r="N2" s="99">
        <v>42757</v>
      </c>
      <c r="O2" s="99">
        <v>42758</v>
      </c>
      <c r="P2" s="99">
        <v>42759</v>
      </c>
      <c r="Q2" s="99">
        <v>42760</v>
      </c>
      <c r="R2" s="99">
        <v>42761</v>
      </c>
      <c r="S2" s="99">
        <v>42762</v>
      </c>
      <c r="T2" s="99">
        <v>42763</v>
      </c>
      <c r="U2" s="99">
        <v>42764</v>
      </c>
      <c r="V2" s="99">
        <v>42765</v>
      </c>
      <c r="W2" s="99">
        <v>42766</v>
      </c>
      <c r="X2" s="99">
        <v>42767</v>
      </c>
      <c r="Y2" s="99">
        <v>42768</v>
      </c>
      <c r="Z2" s="99">
        <v>42769</v>
      </c>
      <c r="AA2" s="99">
        <v>42770</v>
      </c>
      <c r="AB2" s="99">
        <v>42771</v>
      </c>
      <c r="AC2" s="99">
        <v>42772</v>
      </c>
      <c r="AD2" s="99">
        <v>42773</v>
      </c>
      <c r="AE2" s="99">
        <v>42774</v>
      </c>
      <c r="AF2" s="99">
        <v>42775</v>
      </c>
      <c r="AG2" s="99">
        <v>42776</v>
      </c>
      <c r="AH2" s="99">
        <v>42777</v>
      </c>
      <c r="AI2" s="99">
        <v>42778</v>
      </c>
      <c r="AJ2" s="99">
        <v>42779</v>
      </c>
      <c r="AK2" s="99">
        <v>42780</v>
      </c>
      <c r="AL2" s="99">
        <v>42781</v>
      </c>
      <c r="AM2" s="99">
        <v>42782</v>
      </c>
      <c r="AN2" s="99">
        <v>42783</v>
      </c>
      <c r="AO2" s="99">
        <v>42784</v>
      </c>
      <c r="AP2" s="99">
        <v>42785</v>
      </c>
      <c r="AQ2" s="99">
        <v>42786</v>
      </c>
      <c r="AR2" s="99">
        <v>42787</v>
      </c>
      <c r="AS2" s="99">
        <v>42788</v>
      </c>
      <c r="AT2" s="99">
        <v>42789</v>
      </c>
      <c r="AU2" s="99">
        <v>42790</v>
      </c>
      <c r="AV2" s="99">
        <v>42791</v>
      </c>
      <c r="AW2" s="99">
        <v>42792</v>
      </c>
      <c r="AX2" s="99">
        <v>42793</v>
      </c>
      <c r="AY2" s="99">
        <v>42794</v>
      </c>
      <c r="AZ2" s="99">
        <v>42795</v>
      </c>
      <c r="BA2" s="99">
        <v>42796</v>
      </c>
      <c r="BB2" s="99">
        <v>42797</v>
      </c>
      <c r="BC2" s="99">
        <v>42798</v>
      </c>
      <c r="BD2" s="99">
        <v>42799</v>
      </c>
      <c r="BE2" s="99">
        <v>42804</v>
      </c>
      <c r="BF2" s="99">
        <v>42805</v>
      </c>
      <c r="BG2" s="99">
        <v>42806</v>
      </c>
      <c r="BH2" s="99">
        <v>42807</v>
      </c>
      <c r="BI2" s="99">
        <v>42808</v>
      </c>
      <c r="BJ2" s="99">
        <v>42809</v>
      </c>
      <c r="BK2" s="99">
        <v>42810</v>
      </c>
      <c r="BL2" s="99">
        <v>42811</v>
      </c>
      <c r="BM2" s="99">
        <v>42812</v>
      </c>
      <c r="BN2" s="99">
        <v>42813</v>
      </c>
      <c r="BO2" s="99">
        <v>42814</v>
      </c>
      <c r="BP2" s="99">
        <v>42815</v>
      </c>
      <c r="BQ2" s="99">
        <v>42816</v>
      </c>
      <c r="BR2" s="99">
        <v>42817</v>
      </c>
      <c r="BS2" s="99">
        <v>42818</v>
      </c>
      <c r="BT2" s="99">
        <v>42819</v>
      </c>
      <c r="BU2" s="99">
        <v>42820</v>
      </c>
      <c r="BV2" s="99">
        <v>42821</v>
      </c>
      <c r="BW2" s="99">
        <v>42822</v>
      </c>
      <c r="BX2" s="93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</row>
    <row r="3" spans="1:90" s="97" customFormat="1" ht="17" customHeight="1" x14ac:dyDescent="0.3">
      <c r="A3" s="93"/>
      <c r="B3" s="100"/>
      <c r="C3" s="100"/>
      <c r="D3" s="101"/>
      <c r="E3" s="101"/>
      <c r="F3" s="102"/>
      <c r="G3" s="1"/>
      <c r="H3" s="94"/>
      <c r="I3" s="98" t="str">
        <f>TEXT(I2,"ddd")</f>
        <v>Tue</v>
      </c>
      <c r="J3" s="98" t="str">
        <f t="shared" ref="J3:AN3" si="0">TEXT(J2,"ddd")</f>
        <v>Wed</v>
      </c>
      <c r="K3" s="98" t="str">
        <f t="shared" si="0"/>
        <v>Thu</v>
      </c>
      <c r="L3" s="98" t="str">
        <f t="shared" si="0"/>
        <v>Fri</v>
      </c>
      <c r="M3" s="98" t="str">
        <f t="shared" si="0"/>
        <v>Sat</v>
      </c>
      <c r="N3" s="98" t="str">
        <f t="shared" si="0"/>
        <v>Sun</v>
      </c>
      <c r="O3" s="98" t="str">
        <f t="shared" si="0"/>
        <v>Mon</v>
      </c>
      <c r="P3" s="98" t="str">
        <f t="shared" si="0"/>
        <v>Tue</v>
      </c>
      <c r="Q3" s="98" t="str">
        <f t="shared" si="0"/>
        <v>Wed</v>
      </c>
      <c r="R3" s="98" t="str">
        <f t="shared" si="0"/>
        <v>Thu</v>
      </c>
      <c r="S3" s="98" t="str">
        <f t="shared" si="0"/>
        <v>Fri</v>
      </c>
      <c r="T3" s="98" t="str">
        <f t="shared" si="0"/>
        <v>Sat</v>
      </c>
      <c r="U3" s="98" t="str">
        <f t="shared" si="0"/>
        <v>Sun</v>
      </c>
      <c r="V3" s="98" t="str">
        <f t="shared" si="0"/>
        <v>Mon</v>
      </c>
      <c r="W3" s="98" t="str">
        <f t="shared" si="0"/>
        <v>Tue</v>
      </c>
      <c r="X3" s="98" t="str">
        <f t="shared" si="0"/>
        <v>Wed</v>
      </c>
      <c r="Y3" s="98" t="str">
        <f t="shared" si="0"/>
        <v>Thu</v>
      </c>
      <c r="Z3" s="98" t="str">
        <f t="shared" si="0"/>
        <v>Fri</v>
      </c>
      <c r="AA3" s="98" t="str">
        <f t="shared" si="0"/>
        <v>Sat</v>
      </c>
      <c r="AB3" s="98" t="str">
        <f t="shared" si="0"/>
        <v>Sun</v>
      </c>
      <c r="AC3" s="98" t="str">
        <f t="shared" si="0"/>
        <v>Mon</v>
      </c>
      <c r="AD3" s="98" t="str">
        <f t="shared" si="0"/>
        <v>Tue</v>
      </c>
      <c r="AE3" s="98" t="str">
        <f t="shared" si="0"/>
        <v>Wed</v>
      </c>
      <c r="AF3" s="98" t="str">
        <f t="shared" si="0"/>
        <v>Thu</v>
      </c>
      <c r="AG3" s="98" t="str">
        <f t="shared" si="0"/>
        <v>Fri</v>
      </c>
      <c r="AH3" s="98" t="str">
        <f t="shared" si="0"/>
        <v>Sat</v>
      </c>
      <c r="AI3" s="98" t="str">
        <f t="shared" si="0"/>
        <v>Sun</v>
      </c>
      <c r="AJ3" s="98" t="str">
        <f t="shared" si="0"/>
        <v>Mon</v>
      </c>
      <c r="AK3" s="98" t="str">
        <f t="shared" si="0"/>
        <v>Tue</v>
      </c>
      <c r="AL3" s="98" t="str">
        <f t="shared" si="0"/>
        <v>Wed</v>
      </c>
      <c r="AM3" s="98" t="str">
        <f t="shared" si="0"/>
        <v>Thu</v>
      </c>
      <c r="AN3" s="98" t="str">
        <f t="shared" si="0"/>
        <v>Fri</v>
      </c>
      <c r="AO3" s="98" t="str">
        <f t="shared" ref="AO3:BW3" si="1">TEXT(AO2,"ddd")</f>
        <v>Sat</v>
      </c>
      <c r="AP3" s="98" t="str">
        <f t="shared" si="1"/>
        <v>Sun</v>
      </c>
      <c r="AQ3" s="98" t="str">
        <f t="shared" si="1"/>
        <v>Mon</v>
      </c>
      <c r="AR3" s="98" t="str">
        <f t="shared" si="1"/>
        <v>Tue</v>
      </c>
      <c r="AS3" s="98" t="str">
        <f t="shared" si="1"/>
        <v>Wed</v>
      </c>
      <c r="AT3" s="98" t="str">
        <f t="shared" si="1"/>
        <v>Thu</v>
      </c>
      <c r="AU3" s="98" t="str">
        <f t="shared" si="1"/>
        <v>Fri</v>
      </c>
      <c r="AV3" s="98" t="str">
        <f t="shared" si="1"/>
        <v>Sat</v>
      </c>
      <c r="AW3" s="98" t="str">
        <f t="shared" si="1"/>
        <v>Sun</v>
      </c>
      <c r="AX3" s="98" t="str">
        <f t="shared" si="1"/>
        <v>Mon</v>
      </c>
      <c r="AY3" s="98" t="str">
        <f t="shared" si="1"/>
        <v>Tue</v>
      </c>
      <c r="AZ3" s="98" t="str">
        <f t="shared" si="1"/>
        <v>Wed</v>
      </c>
      <c r="BA3" s="98" t="str">
        <f t="shared" si="1"/>
        <v>Thu</v>
      </c>
      <c r="BB3" s="98" t="str">
        <f t="shared" si="1"/>
        <v>Fri</v>
      </c>
      <c r="BC3" s="98" t="str">
        <f t="shared" si="1"/>
        <v>Sat</v>
      </c>
      <c r="BD3" s="98" t="str">
        <f t="shared" si="1"/>
        <v>Sun</v>
      </c>
      <c r="BE3" s="98" t="str">
        <f t="shared" si="1"/>
        <v>Fri</v>
      </c>
      <c r="BF3" s="98" t="str">
        <f t="shared" si="1"/>
        <v>Sat</v>
      </c>
      <c r="BG3" s="98" t="str">
        <f t="shared" si="1"/>
        <v>Sun</v>
      </c>
      <c r="BH3" s="98" t="str">
        <f t="shared" si="1"/>
        <v>Mon</v>
      </c>
      <c r="BI3" s="98" t="str">
        <f t="shared" si="1"/>
        <v>Tue</v>
      </c>
      <c r="BJ3" s="98" t="str">
        <f t="shared" si="1"/>
        <v>Wed</v>
      </c>
      <c r="BK3" s="98" t="str">
        <f t="shared" si="1"/>
        <v>Thu</v>
      </c>
      <c r="BL3" s="98" t="str">
        <f t="shared" si="1"/>
        <v>Fri</v>
      </c>
      <c r="BM3" s="98" t="str">
        <f t="shared" si="1"/>
        <v>Sat</v>
      </c>
      <c r="BN3" s="98" t="str">
        <f t="shared" si="1"/>
        <v>Sun</v>
      </c>
      <c r="BO3" s="98" t="str">
        <f t="shared" si="1"/>
        <v>Mon</v>
      </c>
      <c r="BP3" s="98" t="str">
        <f t="shared" si="1"/>
        <v>Tue</v>
      </c>
      <c r="BQ3" s="98" t="str">
        <f t="shared" si="1"/>
        <v>Wed</v>
      </c>
      <c r="BR3" s="98" t="str">
        <f t="shared" si="1"/>
        <v>Thu</v>
      </c>
      <c r="BS3" s="98" t="str">
        <f t="shared" si="1"/>
        <v>Fri</v>
      </c>
      <c r="BT3" s="98" t="str">
        <f t="shared" si="1"/>
        <v>Sat</v>
      </c>
      <c r="BU3" s="98" t="str">
        <f t="shared" si="1"/>
        <v>Sun</v>
      </c>
      <c r="BV3" s="98" t="str">
        <f t="shared" si="1"/>
        <v>Mon</v>
      </c>
      <c r="BW3" s="98" t="str">
        <f t="shared" si="1"/>
        <v>Tue</v>
      </c>
      <c r="BX3" s="93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</row>
    <row r="4" spans="1:90" s="39" customFormat="1" ht="3.5" customHeight="1" x14ac:dyDescent="0.25">
      <c r="A4" s="68"/>
      <c r="B4" s="31"/>
      <c r="C4" s="32"/>
      <c r="D4" s="33"/>
      <c r="E4" s="33"/>
      <c r="F4" s="34"/>
      <c r="G4" s="35"/>
      <c r="H4" s="36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6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</row>
    <row r="5" spans="1:90" x14ac:dyDescent="0.25">
      <c r="A5" s="69"/>
      <c r="B5" s="14" t="s">
        <v>40</v>
      </c>
      <c r="C5" s="40"/>
      <c r="D5" s="41">
        <v>42754</v>
      </c>
      <c r="E5" s="41">
        <v>42760</v>
      </c>
      <c r="F5" s="42">
        <f t="shared" ref="F5:F20" si="2">NETWORKDAYS($D5,$E5)</f>
        <v>5</v>
      </c>
      <c r="G5" s="43">
        <v>0.1</v>
      </c>
      <c r="H5" s="44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69"/>
    </row>
    <row r="6" spans="1:90" x14ac:dyDescent="0.25">
      <c r="A6" s="69"/>
      <c r="B6" s="15" t="s">
        <v>36</v>
      </c>
      <c r="C6" s="40"/>
      <c r="D6" s="41">
        <v>42754</v>
      </c>
      <c r="E6" s="41">
        <v>42757</v>
      </c>
      <c r="F6" s="42">
        <f t="shared" si="2"/>
        <v>2</v>
      </c>
      <c r="G6" s="43">
        <v>0.2</v>
      </c>
      <c r="H6" s="44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69"/>
    </row>
    <row r="7" spans="1:90" x14ac:dyDescent="0.25">
      <c r="A7" s="69"/>
      <c r="B7" s="16" t="s">
        <v>23</v>
      </c>
      <c r="C7" s="40"/>
      <c r="D7" s="41">
        <v>42754</v>
      </c>
      <c r="E7" s="41">
        <v>42754</v>
      </c>
      <c r="F7" s="42">
        <f t="shared" si="2"/>
        <v>1</v>
      </c>
      <c r="G7" s="43">
        <v>0.3</v>
      </c>
      <c r="H7" s="44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69"/>
    </row>
    <row r="8" spans="1:90" x14ac:dyDescent="0.25">
      <c r="A8" s="69"/>
      <c r="B8" s="15" t="s">
        <v>42</v>
      </c>
      <c r="C8" s="40"/>
      <c r="D8" s="41">
        <v>42758</v>
      </c>
      <c r="E8" s="41">
        <v>42762</v>
      </c>
      <c r="F8" s="42">
        <f t="shared" si="2"/>
        <v>5</v>
      </c>
      <c r="G8" s="43">
        <v>0.4</v>
      </c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69"/>
    </row>
    <row r="9" spans="1:90" x14ac:dyDescent="0.25">
      <c r="A9" s="69"/>
      <c r="B9" s="17" t="s">
        <v>41</v>
      </c>
      <c r="C9" s="40"/>
      <c r="D9" s="41">
        <v>42762</v>
      </c>
      <c r="E9" s="41">
        <v>42769</v>
      </c>
      <c r="F9" s="42">
        <f t="shared" si="2"/>
        <v>6</v>
      </c>
      <c r="G9" s="43">
        <v>0.5</v>
      </c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69"/>
    </row>
    <row r="10" spans="1:90" x14ac:dyDescent="0.25">
      <c r="A10" s="69"/>
      <c r="B10" s="15" t="s">
        <v>33</v>
      </c>
      <c r="C10" s="40"/>
      <c r="D10" s="41">
        <v>42769</v>
      </c>
      <c r="E10" s="41">
        <v>42772</v>
      </c>
      <c r="F10" s="42">
        <f t="shared" si="2"/>
        <v>2</v>
      </c>
      <c r="G10" s="43"/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69"/>
    </row>
    <row r="11" spans="1:90" x14ac:dyDescent="0.25">
      <c r="A11" s="69"/>
      <c r="B11" s="16" t="s">
        <v>32</v>
      </c>
      <c r="C11" s="40"/>
      <c r="D11" s="41">
        <v>42769</v>
      </c>
      <c r="E11" s="41">
        <v>42772</v>
      </c>
      <c r="F11" s="42">
        <f t="shared" si="2"/>
        <v>2</v>
      </c>
      <c r="G11" s="43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69"/>
    </row>
    <row r="12" spans="1:90" x14ac:dyDescent="0.25">
      <c r="A12" s="69"/>
      <c r="B12" s="16" t="s">
        <v>34</v>
      </c>
      <c r="C12" s="40"/>
      <c r="D12" s="41">
        <v>42769</v>
      </c>
      <c r="E12" s="41">
        <v>42772</v>
      </c>
      <c r="F12" s="42">
        <f t="shared" si="2"/>
        <v>2</v>
      </c>
      <c r="G12" s="43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69"/>
    </row>
    <row r="13" spans="1:90" x14ac:dyDescent="0.25">
      <c r="A13" s="69"/>
      <c r="B13" s="14" t="s">
        <v>35</v>
      </c>
      <c r="C13" s="40"/>
      <c r="D13" s="41">
        <v>42772</v>
      </c>
      <c r="E13" s="41">
        <v>42791</v>
      </c>
      <c r="F13" s="42">
        <f t="shared" si="2"/>
        <v>15</v>
      </c>
      <c r="G13" s="43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69"/>
    </row>
    <row r="14" spans="1:90" x14ac:dyDescent="0.25">
      <c r="A14" s="69"/>
      <c r="B14" s="15" t="s">
        <v>43</v>
      </c>
      <c r="C14" s="40"/>
      <c r="D14" s="41">
        <v>42772</v>
      </c>
      <c r="E14" s="41">
        <v>42780</v>
      </c>
      <c r="F14" s="42">
        <f t="shared" si="2"/>
        <v>7</v>
      </c>
      <c r="G14" s="43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69"/>
    </row>
    <row r="15" spans="1:90" x14ac:dyDescent="0.25">
      <c r="A15" s="69"/>
      <c r="B15" s="16" t="s">
        <v>46</v>
      </c>
      <c r="C15" s="40"/>
      <c r="D15" s="41">
        <v>42772</v>
      </c>
      <c r="E15" s="41">
        <v>42780</v>
      </c>
      <c r="F15" s="42">
        <f t="shared" si="2"/>
        <v>7</v>
      </c>
      <c r="G15" s="43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69"/>
    </row>
    <row r="16" spans="1:90" x14ac:dyDescent="0.25">
      <c r="A16" s="69"/>
      <c r="B16" s="16" t="s">
        <v>47</v>
      </c>
      <c r="C16" s="40"/>
      <c r="D16" s="41">
        <v>42772</v>
      </c>
      <c r="E16" s="41">
        <v>42780</v>
      </c>
      <c r="F16" s="42">
        <f t="shared" si="2"/>
        <v>7</v>
      </c>
      <c r="G16" s="43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69"/>
    </row>
    <row r="17" spans="1:76" x14ac:dyDescent="0.25">
      <c r="A17" s="69"/>
      <c r="B17" s="16" t="s">
        <v>48</v>
      </c>
      <c r="C17" s="40"/>
      <c r="D17" s="41">
        <v>42772</v>
      </c>
      <c r="E17" s="41">
        <v>42780</v>
      </c>
      <c r="F17" s="42">
        <f t="shared" si="2"/>
        <v>7</v>
      </c>
      <c r="G17" s="43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69"/>
    </row>
    <row r="18" spans="1:76" x14ac:dyDescent="0.25">
      <c r="A18" s="69"/>
      <c r="B18" s="15" t="s">
        <v>44</v>
      </c>
      <c r="C18" s="40"/>
      <c r="D18" s="41">
        <v>42781</v>
      </c>
      <c r="E18" s="41">
        <v>42784</v>
      </c>
      <c r="F18" s="42">
        <f t="shared" si="2"/>
        <v>3</v>
      </c>
      <c r="G18" s="43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69"/>
    </row>
    <row r="19" spans="1:76" x14ac:dyDescent="0.25">
      <c r="A19" s="69"/>
      <c r="B19" s="17" t="s">
        <v>45</v>
      </c>
      <c r="C19" s="40"/>
      <c r="D19" s="41">
        <v>42780</v>
      </c>
      <c r="E19" s="41">
        <v>42782</v>
      </c>
      <c r="F19" s="42">
        <f t="shared" si="2"/>
        <v>3</v>
      </c>
      <c r="G19" s="43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69"/>
    </row>
    <row r="20" spans="1:76" x14ac:dyDescent="0.25">
      <c r="A20" s="69"/>
      <c r="B20" s="16" t="s">
        <v>49</v>
      </c>
      <c r="C20" s="40"/>
      <c r="D20" s="41">
        <v>42782</v>
      </c>
      <c r="E20" s="41">
        <v>42785</v>
      </c>
      <c r="F20" s="42">
        <f t="shared" si="2"/>
        <v>2</v>
      </c>
      <c r="G20" s="43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69"/>
    </row>
    <row r="21" spans="1:76" x14ac:dyDescent="0.25">
      <c r="A21" s="69"/>
      <c r="B21" s="16" t="s">
        <v>50</v>
      </c>
      <c r="C21" s="40"/>
      <c r="D21" s="41">
        <v>42785</v>
      </c>
      <c r="E21" s="41">
        <v>42786</v>
      </c>
      <c r="F21" s="42">
        <f>NETWORKDAYS($D21,$E21)</f>
        <v>1</v>
      </c>
      <c r="G21" s="43"/>
      <c r="H21" s="46">
        <f>G21*F21</f>
        <v>0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69"/>
    </row>
    <row r="22" spans="1:76" x14ac:dyDescent="0.25">
      <c r="A22" s="69"/>
      <c r="B22" s="16" t="s">
        <v>53</v>
      </c>
      <c r="C22" s="40"/>
      <c r="D22" s="41">
        <v>42780</v>
      </c>
      <c r="E22" s="41">
        <v>42783</v>
      </c>
      <c r="F22" s="42">
        <f t="shared" ref="F22:F44" si="3">NETWORKDAYS($D22,$E22)</f>
        <v>4</v>
      </c>
      <c r="G22" s="43"/>
      <c r="H22" s="46">
        <f t="shared" ref="H22:H24" si="4">G22*F22</f>
        <v>0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69"/>
    </row>
    <row r="23" spans="1:76" x14ac:dyDescent="0.25">
      <c r="A23" s="69"/>
      <c r="B23" s="16" t="s">
        <v>54</v>
      </c>
      <c r="C23" s="40"/>
      <c r="D23" s="41">
        <v>42783</v>
      </c>
      <c r="E23" s="41">
        <v>42786</v>
      </c>
      <c r="F23" s="42">
        <f t="shared" si="3"/>
        <v>2</v>
      </c>
      <c r="G23" s="43"/>
      <c r="H23" s="46">
        <f t="shared" ref="H23" si="5">G23*F23</f>
        <v>0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69"/>
    </row>
    <row r="24" spans="1:76" x14ac:dyDescent="0.25">
      <c r="A24" s="69"/>
      <c r="B24" s="16" t="s">
        <v>55</v>
      </c>
      <c r="C24" s="40"/>
      <c r="D24" s="41">
        <v>42786</v>
      </c>
      <c r="E24" s="41">
        <v>42790</v>
      </c>
      <c r="F24" s="42">
        <f t="shared" si="3"/>
        <v>5</v>
      </c>
      <c r="G24" s="43"/>
      <c r="H24" s="46">
        <f t="shared" si="4"/>
        <v>0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69"/>
    </row>
    <row r="25" spans="1:76" x14ac:dyDescent="0.25">
      <c r="A25" s="69"/>
      <c r="B25" s="16" t="s">
        <v>56</v>
      </c>
      <c r="C25" s="40"/>
      <c r="D25" s="41">
        <v>42790</v>
      </c>
      <c r="E25" s="41">
        <v>42791</v>
      </c>
      <c r="F25" s="42">
        <f t="shared" si="3"/>
        <v>1</v>
      </c>
      <c r="G25" s="43"/>
      <c r="H25" s="46">
        <f t="shared" ref="H25:H44" si="6">G25*F25</f>
        <v>0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69"/>
    </row>
    <row r="26" spans="1:76" x14ac:dyDescent="0.25">
      <c r="A26" s="69"/>
      <c r="B26" s="15" t="s">
        <v>51</v>
      </c>
      <c r="C26" s="40"/>
      <c r="D26" s="41">
        <v>42791</v>
      </c>
      <c r="E26" s="41">
        <v>42791</v>
      </c>
      <c r="F26" s="42">
        <f t="shared" si="3"/>
        <v>0</v>
      </c>
      <c r="G26" s="43"/>
      <c r="H26" s="46">
        <f t="shared" si="6"/>
        <v>0</v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69"/>
    </row>
    <row r="27" spans="1:76" x14ac:dyDescent="0.25">
      <c r="A27" s="69"/>
      <c r="B27" s="14" t="s">
        <v>52</v>
      </c>
      <c r="C27" s="40"/>
      <c r="D27" s="41">
        <v>42722</v>
      </c>
      <c r="E27" s="41">
        <v>42731</v>
      </c>
      <c r="F27" s="42">
        <f t="shared" si="3"/>
        <v>7</v>
      </c>
      <c r="G27" s="43"/>
      <c r="H27" s="46">
        <f t="shared" si="6"/>
        <v>0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69"/>
    </row>
    <row r="28" spans="1:76" x14ac:dyDescent="0.25">
      <c r="A28" s="69"/>
      <c r="B28" s="15" t="s">
        <v>37</v>
      </c>
      <c r="C28" s="40"/>
      <c r="D28" s="41">
        <v>42723</v>
      </c>
      <c r="E28" s="41">
        <v>42732</v>
      </c>
      <c r="F28" s="42">
        <f t="shared" si="3"/>
        <v>8</v>
      </c>
      <c r="G28" s="43"/>
      <c r="H28" s="46">
        <f t="shared" si="6"/>
        <v>0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69"/>
    </row>
    <row r="29" spans="1:76" x14ac:dyDescent="0.25">
      <c r="A29" s="69"/>
      <c r="B29" s="16" t="s">
        <v>24</v>
      </c>
      <c r="C29" s="40"/>
      <c r="D29" s="41">
        <v>42724</v>
      </c>
      <c r="E29" s="41">
        <v>42733</v>
      </c>
      <c r="F29" s="42">
        <f t="shared" si="3"/>
        <v>8</v>
      </c>
      <c r="G29" s="43"/>
      <c r="H29" s="46">
        <f t="shared" si="6"/>
        <v>0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69"/>
    </row>
    <row r="30" spans="1:76" x14ac:dyDescent="0.25">
      <c r="A30" s="69"/>
      <c r="B30" s="16" t="s">
        <v>25</v>
      </c>
      <c r="C30" s="40"/>
      <c r="D30" s="41">
        <v>42725</v>
      </c>
      <c r="E30" s="41">
        <v>42722</v>
      </c>
      <c r="F30" s="42">
        <f t="shared" si="3"/>
        <v>-3</v>
      </c>
      <c r="G30" s="43"/>
      <c r="H30" s="46">
        <f t="shared" si="6"/>
        <v>0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69"/>
    </row>
    <row r="31" spans="1:76" x14ac:dyDescent="0.25">
      <c r="A31" s="69"/>
      <c r="B31" s="18" t="s">
        <v>39</v>
      </c>
      <c r="C31" s="40"/>
      <c r="D31" s="41">
        <v>42726</v>
      </c>
      <c r="E31" s="41">
        <v>42723</v>
      </c>
      <c r="F31" s="42">
        <f t="shared" si="3"/>
        <v>-4</v>
      </c>
      <c r="G31" s="43"/>
      <c r="H31" s="46">
        <f t="shared" si="6"/>
        <v>0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69"/>
    </row>
    <row r="32" spans="1:76" x14ac:dyDescent="0.25">
      <c r="A32" s="69"/>
      <c r="B32" s="16" t="s">
        <v>26</v>
      </c>
      <c r="C32" s="40"/>
      <c r="D32" s="41">
        <v>42727</v>
      </c>
      <c r="E32" s="41">
        <v>42724</v>
      </c>
      <c r="F32" s="42">
        <f t="shared" si="3"/>
        <v>-4</v>
      </c>
      <c r="G32" s="43"/>
      <c r="H32" s="46">
        <f t="shared" si="6"/>
        <v>0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69"/>
    </row>
    <row r="33" spans="1:76" x14ac:dyDescent="0.25">
      <c r="A33" s="69"/>
      <c r="B33" s="16" t="s">
        <v>27</v>
      </c>
      <c r="C33" s="40"/>
      <c r="D33" s="41">
        <v>42714</v>
      </c>
      <c r="E33" s="41">
        <v>42725</v>
      </c>
      <c r="F33" s="42">
        <f t="shared" si="3"/>
        <v>8</v>
      </c>
      <c r="G33" s="43"/>
      <c r="H33" s="46">
        <f t="shared" si="6"/>
        <v>0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69"/>
    </row>
    <row r="34" spans="1:76" x14ac:dyDescent="0.25">
      <c r="A34" s="69"/>
      <c r="B34" s="16" t="s">
        <v>28</v>
      </c>
      <c r="C34" s="40"/>
      <c r="D34" s="41">
        <v>42729</v>
      </c>
      <c r="E34" s="41">
        <v>42726</v>
      </c>
      <c r="F34" s="42">
        <f t="shared" si="3"/>
        <v>-2</v>
      </c>
      <c r="G34" s="43">
        <v>0.5</v>
      </c>
      <c r="H34" s="46">
        <f t="shared" si="6"/>
        <v>-1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69"/>
    </row>
    <row r="35" spans="1:76" x14ac:dyDescent="0.25">
      <c r="A35" s="69"/>
      <c r="B35" s="15" t="s">
        <v>38</v>
      </c>
      <c r="C35" s="40"/>
      <c r="D35" s="41">
        <v>42730</v>
      </c>
      <c r="E35" s="41">
        <v>42727</v>
      </c>
      <c r="F35" s="42">
        <f t="shared" si="3"/>
        <v>-2</v>
      </c>
      <c r="G35" s="43"/>
      <c r="H35" s="46">
        <f t="shared" si="6"/>
        <v>0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69"/>
    </row>
    <row r="36" spans="1:76" x14ac:dyDescent="0.25">
      <c r="A36" s="69"/>
      <c r="B36" s="16" t="s">
        <v>29</v>
      </c>
      <c r="C36" s="40"/>
      <c r="D36" s="41">
        <v>42731</v>
      </c>
      <c r="E36" s="41">
        <v>42728</v>
      </c>
      <c r="F36" s="42">
        <f t="shared" si="3"/>
        <v>-2</v>
      </c>
      <c r="G36" s="43"/>
      <c r="H36" s="46">
        <f t="shared" si="6"/>
        <v>0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69"/>
    </row>
    <row r="37" spans="1:76" x14ac:dyDescent="0.25">
      <c r="A37" s="69"/>
      <c r="B37" s="16" t="s">
        <v>30</v>
      </c>
      <c r="C37" s="40"/>
      <c r="D37" s="41">
        <v>42732</v>
      </c>
      <c r="E37" s="41">
        <v>42729</v>
      </c>
      <c r="F37" s="42">
        <f t="shared" si="3"/>
        <v>-3</v>
      </c>
      <c r="G37" s="43"/>
      <c r="H37" s="46">
        <f t="shared" si="6"/>
        <v>0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69"/>
    </row>
    <row r="38" spans="1:76" x14ac:dyDescent="0.25">
      <c r="A38" s="69"/>
      <c r="B38" s="16" t="s">
        <v>31</v>
      </c>
      <c r="C38" s="40"/>
      <c r="D38" s="41">
        <v>42733</v>
      </c>
      <c r="E38" s="41">
        <v>42730</v>
      </c>
      <c r="F38" s="42">
        <f t="shared" si="3"/>
        <v>-4</v>
      </c>
      <c r="G38" s="43"/>
      <c r="H38" s="46">
        <f t="shared" si="6"/>
        <v>0</v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69"/>
    </row>
    <row r="39" spans="1:76" x14ac:dyDescent="0.25">
      <c r="A39" s="69"/>
      <c r="B39" s="19"/>
      <c r="C39" s="40"/>
      <c r="D39" s="41"/>
      <c r="E39" s="41"/>
      <c r="F39" s="42">
        <f t="shared" si="3"/>
        <v>0</v>
      </c>
      <c r="G39" s="43"/>
      <c r="H39" s="46">
        <f t="shared" si="6"/>
        <v>0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69"/>
    </row>
    <row r="40" spans="1:76" x14ac:dyDescent="0.25">
      <c r="A40" s="69"/>
      <c r="B40" s="20"/>
      <c r="C40" s="40"/>
      <c r="D40" s="41"/>
      <c r="E40" s="41"/>
      <c r="F40" s="42">
        <f t="shared" si="3"/>
        <v>0</v>
      </c>
      <c r="G40" s="43"/>
      <c r="H40" s="46">
        <f t="shared" si="6"/>
        <v>0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69"/>
    </row>
    <row r="41" spans="1:76" x14ac:dyDescent="0.25">
      <c r="A41" s="69"/>
      <c r="B41" s="20"/>
      <c r="C41" s="40"/>
      <c r="D41" s="41"/>
      <c r="E41" s="41"/>
      <c r="F41" s="42">
        <f t="shared" si="3"/>
        <v>0</v>
      </c>
      <c r="G41" s="43"/>
      <c r="H41" s="46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69"/>
    </row>
    <row r="42" spans="1:76" x14ac:dyDescent="0.25">
      <c r="A42" s="69"/>
      <c r="B42" s="20"/>
      <c r="C42" s="40"/>
      <c r="D42" s="41"/>
      <c r="E42" s="41"/>
      <c r="F42" s="42">
        <f t="shared" si="3"/>
        <v>0</v>
      </c>
      <c r="G42" s="43"/>
      <c r="H42" s="46">
        <f t="shared" si="6"/>
        <v>0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69"/>
    </row>
    <row r="43" spans="1:76" x14ac:dyDescent="0.25">
      <c r="A43" s="69"/>
      <c r="B43" s="20"/>
      <c r="C43" s="40"/>
      <c r="D43" s="41"/>
      <c r="E43" s="41"/>
      <c r="F43" s="42">
        <f t="shared" si="3"/>
        <v>0</v>
      </c>
      <c r="G43" s="43"/>
      <c r="H43" s="46">
        <f t="shared" si="6"/>
        <v>0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69"/>
    </row>
    <row r="44" spans="1:76" x14ac:dyDescent="0.25">
      <c r="A44" s="69"/>
      <c r="B44" s="20"/>
      <c r="C44" s="40"/>
      <c r="D44" s="41"/>
      <c r="E44" s="41"/>
      <c r="F44" s="42">
        <f t="shared" si="3"/>
        <v>0</v>
      </c>
      <c r="G44" s="43"/>
      <c r="H44" s="46">
        <f t="shared" si="6"/>
        <v>0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7"/>
      <c r="AH44" s="47"/>
      <c r="AI44" s="45"/>
      <c r="AJ44" s="45"/>
      <c r="AK44" s="45"/>
      <c r="AL44" s="45"/>
      <c r="AM44" s="45"/>
      <c r="AN44" s="47"/>
      <c r="AO44" s="47"/>
      <c r="AP44" s="45"/>
      <c r="AQ44" s="45"/>
      <c r="AR44" s="45"/>
      <c r="AS44" s="45"/>
      <c r="AT44" s="45"/>
      <c r="AU44" s="47"/>
      <c r="AV44" s="47"/>
      <c r="AW44" s="45"/>
      <c r="AX44" s="45"/>
      <c r="AY44" s="45"/>
      <c r="AZ44" s="45"/>
      <c r="BA44" s="45"/>
      <c r="BB44" s="47"/>
      <c r="BC44" s="47"/>
      <c r="BD44" s="45"/>
      <c r="BE44" s="45"/>
      <c r="BF44" s="45"/>
      <c r="BG44" s="45"/>
      <c r="BH44" s="45"/>
      <c r="BI44" s="47"/>
      <c r="BJ44" s="47"/>
      <c r="BK44" s="45"/>
      <c r="BL44" s="45"/>
      <c r="BM44" s="45"/>
      <c r="BN44" s="45"/>
      <c r="BO44" s="45"/>
      <c r="BP44" s="47"/>
      <c r="BQ44" s="47"/>
      <c r="BR44" s="45"/>
      <c r="BS44" s="45"/>
      <c r="BT44" s="45"/>
      <c r="BU44" s="45"/>
      <c r="BV44" s="45"/>
      <c r="BW44" s="47"/>
      <c r="BX44" s="69"/>
    </row>
    <row r="45" spans="1:76" x14ac:dyDescent="0.25">
      <c r="A45" s="69"/>
      <c r="B45" s="70"/>
      <c r="C45" s="71"/>
      <c r="D45" s="72"/>
      <c r="E45" s="72"/>
      <c r="F45" s="73">
        <f>SUM(F5:F44)</f>
        <v>96</v>
      </c>
      <c r="G45" s="74"/>
      <c r="H45" s="75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7"/>
      <c r="AK45" s="77"/>
      <c r="AL45" s="77"/>
      <c r="AM45" s="77"/>
      <c r="AN45" s="77"/>
      <c r="AO45" s="76"/>
      <c r="AP45" s="76"/>
      <c r="AQ45" s="77"/>
      <c r="AR45" s="77"/>
      <c r="AS45" s="77"/>
      <c r="AT45" s="77"/>
      <c r="AU45" s="77"/>
      <c r="AV45" s="76"/>
      <c r="AW45" s="76"/>
      <c r="AX45" s="77"/>
      <c r="AY45" s="77"/>
      <c r="AZ45" s="77"/>
      <c r="BA45" s="77"/>
      <c r="BB45" s="77"/>
      <c r="BC45" s="76"/>
      <c r="BD45" s="76"/>
      <c r="BE45" s="77"/>
      <c r="BF45" s="77"/>
      <c r="BG45" s="77"/>
      <c r="BH45" s="77"/>
      <c r="BI45" s="77"/>
      <c r="BJ45" s="76"/>
      <c r="BK45" s="76"/>
      <c r="BL45" s="77"/>
      <c r="BM45" s="77"/>
      <c r="BN45" s="77"/>
      <c r="BO45" s="77"/>
      <c r="BP45" s="77"/>
      <c r="BQ45" s="76"/>
      <c r="BR45" s="76"/>
      <c r="BS45" s="77"/>
      <c r="BT45" s="77"/>
      <c r="BU45" s="77"/>
      <c r="BV45" s="77"/>
      <c r="BW45" s="77"/>
      <c r="BX45" s="69"/>
    </row>
    <row r="46" spans="1:76" ht="11" customHeight="1" x14ac:dyDescent="0.25">
      <c r="A46" s="69"/>
      <c r="B46" s="87"/>
      <c r="C46" s="88"/>
      <c r="D46" s="89"/>
      <c r="E46" s="89"/>
      <c r="F46" s="90"/>
      <c r="G46" s="91"/>
      <c r="H46" s="92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2"/>
      <c r="AK46" s="52"/>
      <c r="AL46" s="52"/>
      <c r="AM46" s="52"/>
      <c r="AN46" s="52"/>
      <c r="AO46" s="51"/>
      <c r="AP46" s="51"/>
      <c r="AQ46" s="52"/>
      <c r="AR46" s="52"/>
      <c r="AS46" s="52"/>
      <c r="AT46" s="52"/>
      <c r="AU46" s="52"/>
      <c r="AV46" s="51"/>
      <c r="AW46" s="51"/>
      <c r="AX46" s="52"/>
      <c r="AY46" s="52"/>
      <c r="AZ46" s="52"/>
      <c r="BA46" s="52"/>
      <c r="BB46" s="52"/>
      <c r="BC46" s="51"/>
      <c r="BD46" s="51"/>
      <c r="BE46" s="52"/>
      <c r="BF46" s="52"/>
      <c r="BG46" s="52"/>
      <c r="BH46" s="52"/>
      <c r="BI46" s="52"/>
      <c r="BJ46" s="51"/>
      <c r="BK46" s="51"/>
      <c r="BL46" s="52"/>
      <c r="BM46" s="52"/>
      <c r="BN46" s="52"/>
      <c r="BO46" s="52"/>
      <c r="BP46" s="52"/>
      <c r="BQ46" s="51"/>
      <c r="BR46" s="51"/>
      <c r="BS46" s="52"/>
      <c r="BT46" s="52"/>
      <c r="BU46" s="52"/>
      <c r="BV46" s="52"/>
      <c r="BW46" s="52"/>
      <c r="BX46" s="69"/>
    </row>
    <row r="47" spans="1:76" x14ac:dyDescent="0.25">
      <c r="A47" s="69"/>
      <c r="B47" s="48" t="s">
        <v>20</v>
      </c>
      <c r="C47" s="49">
        <v>42752</v>
      </c>
      <c r="D47" s="50">
        <v>4</v>
      </c>
      <c r="E47" s="24"/>
      <c r="F47" s="25"/>
      <c r="G47" s="26"/>
      <c r="H47" s="27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69"/>
    </row>
    <row r="48" spans="1:76" x14ac:dyDescent="0.25">
      <c r="A48" s="69"/>
      <c r="B48" s="53" t="s">
        <v>18</v>
      </c>
      <c r="C48" s="49">
        <v>42752</v>
      </c>
      <c r="D48" s="54"/>
      <c r="E48" s="24"/>
      <c r="F48" s="25"/>
      <c r="G48" s="26"/>
      <c r="H48" s="27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29"/>
      <c r="AJ48" s="29"/>
      <c r="AK48" s="29"/>
      <c r="AL48" s="29"/>
      <c r="AM48" s="29"/>
      <c r="AN48" s="29"/>
      <c r="AO48" s="55"/>
      <c r="AP48" s="29"/>
      <c r="AQ48" s="29"/>
      <c r="AR48" s="29"/>
      <c r="AS48" s="29"/>
      <c r="AT48" s="29"/>
      <c r="AU48" s="29"/>
      <c r="AV48" s="55"/>
      <c r="AW48" s="29"/>
      <c r="AX48" s="29"/>
      <c r="AY48" s="29"/>
      <c r="AZ48" s="29"/>
      <c r="BA48" s="29"/>
      <c r="BB48" s="29"/>
      <c r="BC48" s="55"/>
      <c r="BD48" s="29"/>
      <c r="BE48" s="29"/>
      <c r="BF48" s="29"/>
      <c r="BG48" s="29"/>
      <c r="BH48" s="29"/>
      <c r="BI48" s="29"/>
      <c r="BJ48" s="55"/>
      <c r="BK48" s="29"/>
      <c r="BL48" s="29"/>
      <c r="BM48" s="29"/>
      <c r="BN48" s="29"/>
      <c r="BO48" s="29"/>
      <c r="BP48" s="29"/>
      <c r="BQ48" s="55"/>
      <c r="BR48" s="29"/>
      <c r="BS48" s="29"/>
      <c r="BT48" s="29"/>
      <c r="BU48" s="29"/>
      <c r="BV48" s="29"/>
      <c r="BW48" s="29"/>
      <c r="BX48" s="69"/>
    </row>
    <row r="49" spans="1:76" x14ac:dyDescent="0.25">
      <c r="A49" s="69"/>
      <c r="B49" s="56" t="s">
        <v>19</v>
      </c>
      <c r="C49" s="49">
        <v>42794</v>
      </c>
      <c r="D49" s="54"/>
      <c r="E49" s="24"/>
      <c r="F49" s="25"/>
      <c r="G49" s="26"/>
      <c r="H49" s="2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57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69"/>
    </row>
    <row r="50" spans="1:76" x14ac:dyDescent="0.25">
      <c r="A50" s="69"/>
      <c r="B50" s="56" t="s">
        <v>17</v>
      </c>
      <c r="C50" s="58">
        <f>F45</f>
        <v>96</v>
      </c>
      <c r="D50" s="54"/>
      <c r="E50" s="24"/>
      <c r="F50" s="25"/>
      <c r="G50" s="26"/>
      <c r="H50" s="27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69"/>
    </row>
    <row r="51" spans="1:76" x14ac:dyDescent="0.25">
      <c r="A51" s="69"/>
      <c r="B51" s="59" t="s">
        <v>16</v>
      </c>
      <c r="C51" s="58">
        <f>DAYS360(MIN($D$3:$D$44),MAX($E$3:$E$44))</f>
        <v>75</v>
      </c>
      <c r="D51" s="54"/>
      <c r="E51" s="24"/>
      <c r="F51" s="25"/>
      <c r="G51" s="26"/>
      <c r="H51" s="27"/>
      <c r="I51" s="28"/>
      <c r="J51" s="51"/>
      <c r="K51" s="51"/>
      <c r="L51" s="51"/>
      <c r="M51" s="51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69"/>
    </row>
    <row r="52" spans="1:76" x14ac:dyDescent="0.25">
      <c r="A52" s="69"/>
      <c r="B52" s="59"/>
      <c r="C52" s="58"/>
      <c r="D52" s="54"/>
      <c r="E52" s="24"/>
      <c r="F52" s="25"/>
      <c r="G52" s="26"/>
      <c r="H52" s="27"/>
      <c r="I52" s="28"/>
      <c r="J52" s="51"/>
      <c r="K52" s="51"/>
      <c r="L52" s="51"/>
      <c r="M52" s="51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69"/>
    </row>
    <row r="53" spans="1:76" x14ac:dyDescent="0.25">
      <c r="A53" s="69"/>
      <c r="B53" s="78"/>
      <c r="C53" s="79"/>
      <c r="D53" s="80"/>
      <c r="E53" s="80"/>
      <c r="F53" s="81"/>
      <c r="G53" s="82"/>
      <c r="H53" s="83"/>
      <c r="I53" s="84"/>
      <c r="J53" s="76"/>
      <c r="K53" s="85"/>
      <c r="L53" s="76"/>
      <c r="M53" s="76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69"/>
    </row>
    <row r="54" spans="1:76" x14ac:dyDescent="0.25">
      <c r="B54" s="22"/>
      <c r="C54" s="23"/>
      <c r="D54" s="24"/>
      <c r="E54" s="24"/>
      <c r="F54" s="25"/>
      <c r="G54" s="26"/>
      <c r="H54" s="27"/>
      <c r="I54" s="28"/>
      <c r="J54" s="51"/>
      <c r="K54" s="51"/>
      <c r="L54" s="51"/>
      <c r="M54" s="51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</row>
    <row r="55" spans="1:76" x14ac:dyDescent="0.25">
      <c r="B55" s="22"/>
      <c r="C55" s="23"/>
      <c r="D55" s="24"/>
      <c r="E55" s="24"/>
      <c r="F55" s="25"/>
      <c r="G55" s="26"/>
      <c r="H55" s="27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</row>
    <row r="56" spans="1:76" x14ac:dyDescent="0.25">
      <c r="B56" s="22"/>
      <c r="C56" s="23"/>
      <c r="D56" s="24"/>
      <c r="E56" s="24"/>
      <c r="F56" s="25"/>
      <c r="G56" s="26"/>
      <c r="H56" s="2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</row>
    <row r="57" spans="1:76" x14ac:dyDescent="0.25">
      <c r="B57" s="22"/>
      <c r="C57" s="23"/>
      <c r="D57" s="24"/>
      <c r="E57" s="24"/>
      <c r="F57" s="25"/>
      <c r="G57" s="26"/>
      <c r="H57" s="27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</row>
    <row r="58" spans="1:76" x14ac:dyDescent="0.25">
      <c r="B58" s="22"/>
      <c r="C58" s="23"/>
      <c r="D58" s="24"/>
      <c r="E58" s="24"/>
      <c r="F58" s="25"/>
      <c r="G58" s="26"/>
      <c r="H58" s="27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</row>
    <row r="59" spans="1:76" x14ac:dyDescent="0.25">
      <c r="B59" s="22"/>
      <c r="C59" s="23"/>
      <c r="D59" s="24"/>
      <c r="E59" s="24"/>
      <c r="F59" s="25"/>
      <c r="G59" s="26"/>
      <c r="H59" s="27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</row>
    <row r="60" spans="1:76" x14ac:dyDescent="0.25">
      <c r="B60" s="22"/>
      <c r="C60" s="23"/>
      <c r="D60" s="24"/>
      <c r="E60" s="24"/>
      <c r="F60" s="25"/>
      <c r="G60" s="26"/>
      <c r="H60" s="27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</row>
    <row r="61" spans="1:76" x14ac:dyDescent="0.25">
      <c r="B61" s="22"/>
      <c r="C61" s="23"/>
      <c r="D61" s="24"/>
      <c r="E61" s="24"/>
      <c r="F61" s="25"/>
      <c r="G61" s="26"/>
      <c r="H61" s="27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</row>
    <row r="62" spans="1:76" x14ac:dyDescent="0.25">
      <c r="B62" s="22"/>
      <c r="C62" s="23"/>
      <c r="D62" s="24"/>
      <c r="E62" s="24"/>
      <c r="F62" s="25"/>
      <c r="G62" s="26"/>
      <c r="H62" s="27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</row>
    <row r="63" spans="1:76" x14ac:dyDescent="0.25">
      <c r="B63" s="22"/>
      <c r="C63" s="23"/>
      <c r="D63" s="24"/>
      <c r="E63" s="24"/>
      <c r="F63" s="25"/>
      <c r="G63" s="26"/>
      <c r="H63" s="27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</row>
    <row r="64" spans="1:76" x14ac:dyDescent="0.25">
      <c r="B64" s="22"/>
      <c r="C64" s="23"/>
      <c r="D64" s="24"/>
      <c r="E64" s="24"/>
      <c r="F64" s="25"/>
      <c r="G64" s="26"/>
      <c r="H64" s="27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</row>
    <row r="65" spans="2:75" x14ac:dyDescent="0.25">
      <c r="B65" s="22"/>
      <c r="C65" s="23"/>
      <c r="D65" s="24"/>
      <c r="E65" s="24"/>
      <c r="F65" s="25"/>
      <c r="G65" s="26"/>
      <c r="H65" s="27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</row>
    <row r="66" spans="2:75" x14ac:dyDescent="0.25">
      <c r="B66" s="22"/>
      <c r="C66" s="23"/>
      <c r="D66" s="24"/>
      <c r="E66" s="24"/>
      <c r="F66" s="25"/>
      <c r="G66" s="26"/>
      <c r="H66" s="27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</row>
    <row r="67" spans="2:75" x14ac:dyDescent="0.25">
      <c r="B67" s="22"/>
      <c r="C67" s="23"/>
      <c r="D67" s="24"/>
      <c r="E67" s="24"/>
      <c r="F67" s="25"/>
      <c r="G67" s="26"/>
      <c r="H67" s="27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</row>
    <row r="68" spans="2:75" x14ac:dyDescent="0.25">
      <c r="B68" s="22"/>
      <c r="C68" s="23"/>
      <c r="D68" s="24"/>
      <c r="E68" s="24"/>
      <c r="F68" s="25"/>
      <c r="G68" s="26"/>
      <c r="H68" s="27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</row>
    <row r="69" spans="2:75" x14ac:dyDescent="0.25">
      <c r="B69" s="22"/>
      <c r="C69" s="23"/>
      <c r="D69" s="24"/>
      <c r="E69" s="24"/>
      <c r="F69" s="25"/>
      <c r="G69" s="26"/>
      <c r="H69" s="27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</row>
    <row r="70" spans="2:75" x14ac:dyDescent="0.25">
      <c r="B70" s="22"/>
      <c r="C70" s="23"/>
      <c r="D70" s="24"/>
      <c r="E70" s="24"/>
      <c r="F70" s="25"/>
      <c r="G70" s="26"/>
      <c r="H70" s="27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</row>
    <row r="71" spans="2:75" x14ac:dyDescent="0.25">
      <c r="B71" s="22"/>
      <c r="C71" s="23"/>
      <c r="D71" s="24"/>
      <c r="E71" s="24"/>
      <c r="F71" s="25"/>
      <c r="G71" s="26"/>
      <c r="H71" s="27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</row>
    <row r="72" spans="2:75" x14ac:dyDescent="0.25">
      <c r="B72" s="22"/>
      <c r="C72" s="23"/>
      <c r="D72" s="24"/>
      <c r="E72" s="24"/>
      <c r="F72" s="25"/>
      <c r="G72" s="26"/>
      <c r="H72" s="27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</row>
    <row r="73" spans="2:75" x14ac:dyDescent="0.25">
      <c r="B73" s="22"/>
      <c r="C73" s="23"/>
      <c r="D73" s="24"/>
      <c r="E73" s="24"/>
      <c r="F73" s="25"/>
      <c r="G73" s="26"/>
      <c r="H73" s="27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</row>
    <row r="74" spans="2:75" x14ac:dyDescent="0.25">
      <c r="B74" s="22"/>
      <c r="C74" s="23"/>
      <c r="D74" s="24"/>
      <c r="E74" s="24"/>
      <c r="F74" s="25"/>
      <c r="G74" s="26"/>
      <c r="H74" s="27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</row>
    <row r="75" spans="2:75" x14ac:dyDescent="0.25">
      <c r="B75" s="22"/>
      <c r="C75" s="23"/>
      <c r="D75" s="24"/>
      <c r="E75" s="24"/>
      <c r="F75" s="25"/>
      <c r="G75" s="26"/>
      <c r="H75" s="27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</row>
    <row r="76" spans="2:75" x14ac:dyDescent="0.25">
      <c r="B76" s="22"/>
      <c r="C76" s="23"/>
      <c r="D76" s="24"/>
      <c r="E76" s="24"/>
      <c r="F76" s="25"/>
      <c r="G76" s="26"/>
      <c r="H76" s="27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</row>
    <row r="77" spans="2:75" x14ac:dyDescent="0.25">
      <c r="B77" s="22"/>
      <c r="C77" s="23"/>
      <c r="D77" s="24"/>
      <c r="E77" s="24"/>
      <c r="F77" s="25"/>
      <c r="G77" s="26"/>
      <c r="H77" s="27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</row>
    <row r="78" spans="2:75" x14ac:dyDescent="0.25">
      <c r="B78" s="22"/>
      <c r="C78" s="23"/>
      <c r="D78" s="24"/>
      <c r="E78" s="24"/>
      <c r="F78" s="25"/>
      <c r="G78" s="26"/>
      <c r="H78" s="27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</row>
    <row r="79" spans="2:75" x14ac:dyDescent="0.25">
      <c r="B79" s="22"/>
      <c r="C79" s="23"/>
      <c r="D79" s="24"/>
      <c r="E79" s="24"/>
      <c r="F79" s="25"/>
      <c r="G79" s="26"/>
      <c r="H79" s="27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</row>
    <row r="80" spans="2:75" x14ac:dyDescent="0.25">
      <c r="B80" s="22"/>
      <c r="C80" s="23"/>
      <c r="D80" s="24"/>
      <c r="E80" s="24"/>
      <c r="F80" s="25"/>
      <c r="G80" s="26"/>
      <c r="H80" s="27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</row>
    <row r="81" spans="2:75" x14ac:dyDescent="0.25">
      <c r="B81" s="22"/>
      <c r="C81" s="23"/>
      <c r="D81" s="24"/>
      <c r="E81" s="24"/>
      <c r="F81" s="25"/>
      <c r="G81" s="26"/>
      <c r="H81" s="27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</row>
    <row r="82" spans="2:75" x14ac:dyDescent="0.25">
      <c r="B82" s="22"/>
      <c r="C82" s="23"/>
      <c r="D82" s="24"/>
      <c r="E82" s="24"/>
      <c r="F82" s="25"/>
      <c r="G82" s="26"/>
      <c r="H82" s="27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</row>
    <row r="83" spans="2:75" x14ac:dyDescent="0.25">
      <c r="B83" s="22"/>
      <c r="C83" s="23"/>
      <c r="D83" s="24"/>
      <c r="E83" s="24"/>
      <c r="F83" s="25"/>
      <c r="G83" s="26"/>
      <c r="H83" s="27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</row>
    <row r="84" spans="2:75" x14ac:dyDescent="0.25">
      <c r="B84" s="22"/>
      <c r="C84" s="23"/>
      <c r="D84" s="24"/>
      <c r="E84" s="24"/>
      <c r="F84" s="25"/>
      <c r="G84" s="26"/>
      <c r="H84" s="27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</row>
    <row r="85" spans="2:75" x14ac:dyDescent="0.25">
      <c r="B85" s="22"/>
      <c r="C85" s="23"/>
      <c r="D85" s="24"/>
      <c r="E85" s="24"/>
      <c r="F85" s="25"/>
      <c r="G85" s="26"/>
      <c r="H85" s="27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</row>
    <row r="86" spans="2:75" x14ac:dyDescent="0.25">
      <c r="B86" s="22"/>
      <c r="C86" s="23"/>
      <c r="D86" s="24"/>
      <c r="E86" s="24"/>
      <c r="F86" s="25"/>
      <c r="G86" s="26"/>
      <c r="H86" s="27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</row>
    <row r="87" spans="2:75" x14ac:dyDescent="0.25">
      <c r="B87" s="22"/>
      <c r="C87" s="23"/>
      <c r="D87" s="24"/>
      <c r="E87" s="24"/>
      <c r="F87" s="25"/>
      <c r="G87" s="26"/>
      <c r="H87" s="27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</row>
    <row r="88" spans="2:75" x14ac:dyDescent="0.25">
      <c r="B88" s="22"/>
      <c r="C88" s="23"/>
      <c r="D88" s="24"/>
      <c r="E88" s="24"/>
      <c r="F88" s="25"/>
      <c r="G88" s="26"/>
      <c r="H88" s="27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</row>
    <row r="89" spans="2:75" x14ac:dyDescent="0.25">
      <c r="B89" s="22"/>
      <c r="C89" s="23"/>
      <c r="D89" s="24"/>
      <c r="E89" s="24"/>
      <c r="F89" s="25"/>
      <c r="G89" s="26"/>
      <c r="H89" s="27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</row>
    <row r="90" spans="2:75" x14ac:dyDescent="0.25">
      <c r="B90" s="22"/>
      <c r="C90" s="23"/>
      <c r="D90" s="24"/>
      <c r="E90" s="24"/>
      <c r="F90" s="25"/>
      <c r="G90" s="26"/>
      <c r="H90" s="27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</row>
    <row r="91" spans="2:75" x14ac:dyDescent="0.25">
      <c r="B91" s="22"/>
      <c r="C91" s="23"/>
      <c r="D91" s="24"/>
      <c r="E91" s="24"/>
      <c r="F91" s="25"/>
      <c r="G91" s="26"/>
      <c r="H91" s="27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</row>
    <row r="92" spans="2:75" x14ac:dyDescent="0.25">
      <c r="B92" s="22"/>
      <c r="C92" s="23"/>
      <c r="D92" s="24"/>
      <c r="E92" s="24"/>
      <c r="F92" s="25"/>
      <c r="G92" s="26"/>
      <c r="H92" s="27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</row>
    <row r="93" spans="2:75" x14ac:dyDescent="0.25">
      <c r="B93" s="22"/>
      <c r="C93" s="23"/>
      <c r="D93" s="24"/>
      <c r="E93" s="24"/>
      <c r="F93" s="25"/>
      <c r="G93" s="26"/>
      <c r="H93" s="27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</row>
    <row r="94" spans="2:75" x14ac:dyDescent="0.25">
      <c r="B94" s="22"/>
      <c r="C94" s="23"/>
      <c r="D94" s="24"/>
      <c r="E94" s="24"/>
      <c r="F94" s="25"/>
      <c r="G94" s="26"/>
      <c r="H94" s="27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</row>
    <row r="95" spans="2:75" x14ac:dyDescent="0.25">
      <c r="B95" s="22"/>
      <c r="C95" s="23"/>
      <c r="D95" s="24"/>
      <c r="E95" s="24"/>
      <c r="F95" s="25"/>
      <c r="G95" s="26"/>
      <c r="H95" s="27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</row>
    <row r="96" spans="2:75" x14ac:dyDescent="0.25">
      <c r="B96" s="22"/>
      <c r="C96" s="23"/>
      <c r="D96" s="24"/>
      <c r="E96" s="24"/>
      <c r="F96" s="25"/>
      <c r="G96" s="26"/>
      <c r="H96" s="27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</row>
    <row r="97" spans="2:75" x14ac:dyDescent="0.25">
      <c r="B97" s="22"/>
      <c r="C97" s="23"/>
      <c r="D97" s="24"/>
      <c r="E97" s="24"/>
      <c r="F97" s="25"/>
      <c r="G97" s="26"/>
      <c r="H97" s="27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</row>
    <row r="98" spans="2:75" x14ac:dyDescent="0.25">
      <c r="B98" s="22"/>
      <c r="C98" s="23"/>
      <c r="D98" s="24"/>
      <c r="E98" s="24"/>
      <c r="F98" s="25"/>
      <c r="G98" s="26"/>
      <c r="H98" s="27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</row>
    <row r="99" spans="2:75" x14ac:dyDescent="0.25">
      <c r="B99" s="22"/>
      <c r="C99" s="23"/>
      <c r="D99" s="24"/>
      <c r="E99" s="24"/>
      <c r="F99" s="25"/>
      <c r="G99" s="26"/>
      <c r="H99" s="27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</row>
    <row r="100" spans="2:75" x14ac:dyDescent="0.25">
      <c r="B100" s="22"/>
      <c r="C100" s="23"/>
      <c r="D100" s="24"/>
      <c r="E100" s="24"/>
      <c r="F100" s="25"/>
      <c r="G100" s="26"/>
      <c r="H100" s="27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</row>
    <row r="101" spans="2:75" x14ac:dyDescent="0.25">
      <c r="B101" s="22"/>
      <c r="C101" s="23"/>
      <c r="D101" s="24"/>
      <c r="E101" s="24"/>
      <c r="F101" s="25"/>
      <c r="G101" s="26"/>
      <c r="H101" s="27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</row>
    <row r="102" spans="2:75" x14ac:dyDescent="0.25">
      <c r="B102" s="22"/>
      <c r="C102" s="23"/>
      <c r="D102" s="24"/>
      <c r="E102" s="24"/>
      <c r="F102" s="25"/>
      <c r="G102" s="26"/>
      <c r="H102" s="27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</row>
    <row r="103" spans="2:75" x14ac:dyDescent="0.25">
      <c r="B103" s="22"/>
      <c r="C103" s="23"/>
      <c r="D103" s="24"/>
      <c r="E103" s="24"/>
      <c r="F103" s="25"/>
      <c r="G103" s="26"/>
      <c r="H103" s="27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</row>
    <row r="104" spans="2:75" x14ac:dyDescent="0.25">
      <c r="B104" s="22"/>
      <c r="C104" s="23"/>
      <c r="D104" s="24"/>
      <c r="E104" s="24"/>
      <c r="F104" s="25"/>
      <c r="G104" s="26"/>
      <c r="H104" s="27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</row>
    <row r="105" spans="2:75" x14ac:dyDescent="0.25">
      <c r="B105" s="22"/>
      <c r="C105" s="23"/>
      <c r="D105" s="24"/>
      <c r="E105" s="24"/>
      <c r="F105" s="25"/>
      <c r="G105" s="26"/>
      <c r="H105" s="27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</row>
    <row r="106" spans="2:75" x14ac:dyDescent="0.25">
      <c r="B106" s="22"/>
      <c r="C106" s="23"/>
      <c r="D106" s="24"/>
      <c r="E106" s="24"/>
      <c r="F106" s="25"/>
      <c r="G106" s="26"/>
      <c r="H106" s="27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</row>
    <row r="107" spans="2:75" x14ac:dyDescent="0.25">
      <c r="B107" s="22"/>
      <c r="C107" s="23"/>
      <c r="D107" s="24"/>
      <c r="E107" s="24"/>
      <c r="F107" s="25"/>
      <c r="G107" s="26"/>
      <c r="H107" s="27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</row>
    <row r="108" spans="2:75" x14ac:dyDescent="0.25">
      <c r="B108" s="22"/>
      <c r="C108" s="23"/>
      <c r="D108" s="24"/>
      <c r="E108" s="24"/>
      <c r="F108" s="25"/>
      <c r="G108" s="26"/>
      <c r="H108" s="27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</row>
    <row r="109" spans="2:75" x14ac:dyDescent="0.25">
      <c r="B109" s="22"/>
      <c r="C109" s="23"/>
      <c r="D109" s="24"/>
      <c r="E109" s="24"/>
      <c r="F109" s="25"/>
      <c r="G109" s="26"/>
      <c r="H109" s="27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</row>
    <row r="110" spans="2:75" x14ac:dyDescent="0.25">
      <c r="B110" s="22"/>
      <c r="C110" s="23"/>
      <c r="D110" s="24"/>
      <c r="E110" s="24"/>
      <c r="F110" s="25"/>
      <c r="G110" s="26"/>
      <c r="H110" s="27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</row>
    <row r="111" spans="2:75" x14ac:dyDescent="0.25">
      <c r="B111" s="22"/>
      <c r="C111" s="23"/>
      <c r="D111" s="24"/>
      <c r="E111" s="24"/>
      <c r="F111" s="25"/>
      <c r="G111" s="26"/>
      <c r="H111" s="27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</row>
    <row r="112" spans="2:75" x14ac:dyDescent="0.25">
      <c r="B112" s="22"/>
      <c r="C112" s="23"/>
      <c r="D112" s="24"/>
      <c r="E112" s="24"/>
      <c r="F112" s="25"/>
      <c r="G112" s="26"/>
      <c r="H112" s="27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</row>
    <row r="113" spans="2:75" x14ac:dyDescent="0.25">
      <c r="B113" s="22"/>
      <c r="C113" s="23"/>
      <c r="D113" s="24"/>
      <c r="E113" s="24"/>
      <c r="F113" s="25"/>
      <c r="G113" s="26"/>
      <c r="H113" s="27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</row>
    <row r="114" spans="2:75" x14ac:dyDescent="0.25">
      <c r="B114" s="22"/>
      <c r="C114" s="23"/>
      <c r="D114" s="24"/>
      <c r="E114" s="24"/>
      <c r="F114" s="25"/>
      <c r="G114" s="26"/>
      <c r="H114" s="27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</row>
    <row r="115" spans="2:75" x14ac:dyDescent="0.25">
      <c r="B115" s="22"/>
      <c r="C115" s="23"/>
      <c r="D115" s="24"/>
      <c r="E115" s="24"/>
      <c r="F115" s="25"/>
      <c r="G115" s="26"/>
      <c r="H115" s="27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</row>
    <row r="116" spans="2:75" x14ac:dyDescent="0.25">
      <c r="B116" s="22"/>
      <c r="C116" s="23"/>
      <c r="D116" s="24"/>
      <c r="E116" s="24"/>
      <c r="F116" s="25"/>
      <c r="G116" s="26"/>
      <c r="H116" s="27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</row>
    <row r="117" spans="2:75" x14ac:dyDescent="0.25">
      <c r="B117" s="22"/>
      <c r="C117" s="23"/>
      <c r="D117" s="24"/>
      <c r="E117" s="24"/>
      <c r="F117" s="25"/>
      <c r="G117" s="26"/>
      <c r="H117" s="27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</row>
    <row r="118" spans="2:75" x14ac:dyDescent="0.25">
      <c r="B118" s="22"/>
      <c r="C118" s="23"/>
      <c r="D118" s="24"/>
      <c r="E118" s="24"/>
      <c r="F118" s="25"/>
      <c r="G118" s="26"/>
      <c r="H118" s="27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</row>
    <row r="119" spans="2:75" x14ac:dyDescent="0.25">
      <c r="B119" s="22"/>
      <c r="C119" s="23"/>
      <c r="D119" s="24"/>
      <c r="E119" s="24"/>
      <c r="F119" s="25"/>
      <c r="G119" s="26"/>
      <c r="H119" s="27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</row>
    <row r="120" spans="2:75" x14ac:dyDescent="0.25">
      <c r="B120" s="22"/>
      <c r="C120" s="23"/>
      <c r="D120" s="24"/>
      <c r="E120" s="24"/>
      <c r="F120" s="25"/>
      <c r="G120" s="26"/>
      <c r="H120" s="27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</row>
    <row r="121" spans="2:75" x14ac:dyDescent="0.25">
      <c r="B121" s="22"/>
      <c r="C121" s="23"/>
      <c r="D121" s="24"/>
      <c r="E121" s="24"/>
      <c r="F121" s="25"/>
      <c r="G121" s="26"/>
      <c r="H121" s="27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</row>
    <row r="122" spans="2:75" x14ac:dyDescent="0.25">
      <c r="B122" s="22"/>
      <c r="C122" s="23"/>
      <c r="D122" s="24"/>
      <c r="E122" s="24"/>
      <c r="F122" s="25"/>
      <c r="G122" s="26"/>
      <c r="H122" s="27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</row>
    <row r="123" spans="2:75" x14ac:dyDescent="0.25">
      <c r="B123" s="22"/>
      <c r="C123" s="23"/>
      <c r="D123" s="24"/>
      <c r="E123" s="24"/>
      <c r="F123" s="25"/>
      <c r="G123" s="26"/>
      <c r="H123" s="27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</row>
    <row r="124" spans="2:75" x14ac:dyDescent="0.25">
      <c r="B124" s="22"/>
      <c r="C124" s="23"/>
      <c r="D124" s="24"/>
      <c r="E124" s="24"/>
      <c r="F124" s="25"/>
      <c r="G124" s="26"/>
      <c r="H124" s="27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</row>
    <row r="125" spans="2:75" x14ac:dyDescent="0.25">
      <c r="B125" s="22"/>
      <c r="C125" s="23"/>
      <c r="D125" s="24"/>
      <c r="E125" s="24"/>
      <c r="F125" s="25"/>
      <c r="G125" s="26"/>
      <c r="H125" s="27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</row>
    <row r="126" spans="2:75" x14ac:dyDescent="0.25">
      <c r="B126" s="22"/>
      <c r="C126" s="23"/>
      <c r="D126" s="24"/>
      <c r="E126" s="24"/>
      <c r="F126" s="25"/>
      <c r="G126" s="26"/>
      <c r="H126" s="27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</row>
    <row r="127" spans="2:75" x14ac:dyDescent="0.25">
      <c r="B127" s="22"/>
      <c r="C127" s="23"/>
      <c r="D127" s="24"/>
      <c r="E127" s="24"/>
      <c r="F127" s="25"/>
      <c r="G127" s="26"/>
      <c r="H127" s="27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</row>
    <row r="128" spans="2:75" x14ac:dyDescent="0.25">
      <c r="B128" s="22"/>
      <c r="C128" s="23"/>
      <c r="D128" s="24"/>
      <c r="E128" s="24"/>
      <c r="F128" s="25"/>
      <c r="G128" s="26"/>
      <c r="H128" s="27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</row>
    <row r="129" spans="2:75" x14ac:dyDescent="0.25">
      <c r="B129" s="22"/>
      <c r="C129" s="23"/>
      <c r="D129" s="24"/>
      <c r="E129" s="24"/>
      <c r="F129" s="25"/>
      <c r="G129" s="26"/>
      <c r="H129" s="27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</row>
    <row r="130" spans="2:75" x14ac:dyDescent="0.25">
      <c r="B130" s="22"/>
      <c r="C130" s="23"/>
      <c r="D130" s="24"/>
      <c r="E130" s="24"/>
      <c r="F130" s="25"/>
      <c r="G130" s="26"/>
      <c r="H130" s="27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</row>
    <row r="131" spans="2:75" x14ac:dyDescent="0.25">
      <c r="B131" s="22"/>
      <c r="C131" s="23"/>
      <c r="D131" s="24"/>
      <c r="E131" s="24"/>
      <c r="F131" s="25"/>
      <c r="G131" s="26"/>
      <c r="H131" s="27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</row>
    <row r="132" spans="2:75" x14ac:dyDescent="0.25">
      <c r="B132" s="22"/>
      <c r="C132" s="23"/>
      <c r="D132" s="24"/>
      <c r="E132" s="24"/>
      <c r="F132" s="25"/>
      <c r="G132" s="26"/>
      <c r="H132" s="27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</row>
    <row r="133" spans="2:75" x14ac:dyDescent="0.25">
      <c r="B133" s="22"/>
      <c r="C133" s="23"/>
      <c r="D133" s="24"/>
      <c r="E133" s="24"/>
      <c r="F133" s="25"/>
      <c r="G133" s="26"/>
      <c r="H133" s="27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</row>
    <row r="134" spans="2:75" x14ac:dyDescent="0.25">
      <c r="B134" s="22"/>
      <c r="C134" s="23"/>
      <c r="D134" s="24"/>
      <c r="E134" s="24"/>
      <c r="F134" s="25"/>
      <c r="G134" s="26"/>
      <c r="H134" s="27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</row>
    <row r="135" spans="2:75" x14ac:dyDescent="0.25">
      <c r="B135" s="22"/>
      <c r="C135" s="23"/>
      <c r="D135" s="24"/>
      <c r="E135" s="24"/>
      <c r="F135" s="25"/>
      <c r="G135" s="26"/>
      <c r="H135" s="27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</row>
    <row r="136" spans="2:75" x14ac:dyDescent="0.25">
      <c r="B136" s="22"/>
      <c r="C136" s="23"/>
      <c r="D136" s="24"/>
      <c r="E136" s="24"/>
      <c r="F136" s="25"/>
      <c r="G136" s="26"/>
      <c r="H136" s="27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</row>
    <row r="137" spans="2:75" x14ac:dyDescent="0.25">
      <c r="B137" s="22"/>
      <c r="C137" s="23"/>
      <c r="D137" s="24"/>
      <c r="E137" s="24"/>
      <c r="F137" s="25"/>
      <c r="G137" s="26"/>
      <c r="H137" s="27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</row>
    <row r="138" spans="2:75" x14ac:dyDescent="0.25">
      <c r="B138" s="22"/>
      <c r="C138" s="23"/>
      <c r="D138" s="24"/>
      <c r="E138" s="24"/>
      <c r="F138" s="25"/>
      <c r="G138" s="26"/>
      <c r="H138" s="27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</row>
    <row r="139" spans="2:75" x14ac:dyDescent="0.25">
      <c r="B139" s="22"/>
      <c r="C139" s="23"/>
      <c r="D139" s="24"/>
      <c r="E139" s="24"/>
      <c r="F139" s="25"/>
      <c r="G139" s="26"/>
      <c r="H139" s="27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</row>
    <row r="140" spans="2:75" x14ac:dyDescent="0.25">
      <c r="B140" s="22"/>
      <c r="C140" s="23"/>
      <c r="D140" s="24"/>
      <c r="E140" s="24"/>
      <c r="F140" s="25"/>
      <c r="G140" s="26"/>
      <c r="H140" s="27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</row>
    <row r="141" spans="2:75" x14ac:dyDescent="0.25">
      <c r="B141" s="22"/>
      <c r="C141" s="23"/>
      <c r="D141" s="24"/>
      <c r="E141" s="24"/>
      <c r="F141" s="25"/>
      <c r="G141" s="26"/>
      <c r="H141" s="27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</row>
    <row r="142" spans="2:75" x14ac:dyDescent="0.25">
      <c r="B142" s="22"/>
      <c r="C142" s="23"/>
      <c r="D142" s="24"/>
      <c r="E142" s="24"/>
      <c r="F142" s="25"/>
      <c r="G142" s="26"/>
      <c r="H142" s="27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</row>
    <row r="143" spans="2:75" x14ac:dyDescent="0.25">
      <c r="B143" s="22"/>
      <c r="C143" s="23"/>
      <c r="D143" s="24"/>
      <c r="E143" s="24"/>
      <c r="F143" s="25"/>
      <c r="G143" s="26"/>
      <c r="H143" s="27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</row>
    <row r="144" spans="2:75" x14ac:dyDescent="0.25">
      <c r="B144" s="22"/>
      <c r="C144" s="23"/>
      <c r="D144" s="24"/>
      <c r="E144" s="24"/>
      <c r="F144" s="25"/>
      <c r="G144" s="26"/>
      <c r="H144" s="27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</row>
    <row r="145" spans="2:75" x14ac:dyDescent="0.25">
      <c r="B145" s="22"/>
      <c r="C145" s="23"/>
      <c r="D145" s="24"/>
      <c r="E145" s="24"/>
      <c r="F145" s="25"/>
      <c r="G145" s="26"/>
      <c r="H145" s="27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</row>
    <row r="146" spans="2:75" x14ac:dyDescent="0.25">
      <c r="B146" s="22"/>
      <c r="C146" s="23"/>
      <c r="D146" s="24"/>
      <c r="E146" s="24"/>
      <c r="F146" s="25"/>
      <c r="G146" s="26"/>
      <c r="H146" s="27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</row>
    <row r="147" spans="2:75" x14ac:dyDescent="0.25">
      <c r="B147" s="22"/>
      <c r="C147" s="23"/>
      <c r="D147" s="24"/>
      <c r="E147" s="24"/>
      <c r="F147" s="25"/>
      <c r="G147" s="26"/>
      <c r="H147" s="27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</row>
    <row r="148" spans="2:75" x14ac:dyDescent="0.25">
      <c r="B148" s="22"/>
      <c r="C148" s="23"/>
      <c r="D148" s="24"/>
      <c r="E148" s="24"/>
      <c r="F148" s="25"/>
      <c r="G148" s="26"/>
      <c r="H148" s="27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</row>
    <row r="149" spans="2:75" x14ac:dyDescent="0.25">
      <c r="B149" s="22"/>
      <c r="C149" s="23"/>
      <c r="D149" s="24"/>
      <c r="E149" s="24"/>
      <c r="F149" s="25"/>
      <c r="G149" s="26"/>
      <c r="H149" s="27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</row>
    <row r="150" spans="2:75" x14ac:dyDescent="0.25">
      <c r="B150" s="22"/>
      <c r="C150" s="23"/>
      <c r="D150" s="24"/>
      <c r="E150" s="24"/>
      <c r="F150" s="25"/>
      <c r="G150" s="26"/>
      <c r="H150" s="27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</row>
    <row r="151" spans="2:75" x14ac:dyDescent="0.25">
      <c r="B151" s="22"/>
      <c r="C151" s="23"/>
      <c r="D151" s="24"/>
      <c r="E151" s="24"/>
      <c r="F151" s="25"/>
      <c r="G151" s="26"/>
      <c r="H151" s="27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</row>
    <row r="152" spans="2:75" x14ac:dyDescent="0.25">
      <c r="B152" s="22"/>
      <c r="C152" s="23"/>
      <c r="D152" s="24"/>
      <c r="E152" s="24"/>
      <c r="F152" s="25"/>
      <c r="G152" s="26"/>
      <c r="H152" s="27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</row>
    <row r="153" spans="2:75" x14ac:dyDescent="0.25">
      <c r="B153" s="22"/>
      <c r="C153" s="23"/>
      <c r="D153" s="24"/>
      <c r="E153" s="24"/>
      <c r="F153" s="25"/>
      <c r="G153" s="26"/>
      <c r="H153" s="27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</row>
    <row r="154" spans="2:75" x14ac:dyDescent="0.25">
      <c r="B154" s="22"/>
      <c r="C154" s="23"/>
      <c r="D154" s="24"/>
      <c r="E154" s="24"/>
      <c r="F154" s="25"/>
      <c r="G154" s="26"/>
      <c r="H154" s="27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</row>
    <row r="155" spans="2:75" x14ac:dyDescent="0.25">
      <c r="B155" s="22"/>
      <c r="C155" s="23"/>
      <c r="D155" s="24"/>
      <c r="E155" s="24"/>
      <c r="F155" s="25"/>
      <c r="G155" s="26"/>
      <c r="H155" s="27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</row>
    <row r="156" spans="2:75" x14ac:dyDescent="0.25">
      <c r="B156" s="22"/>
      <c r="C156" s="23"/>
      <c r="D156" s="24"/>
      <c r="E156" s="24"/>
      <c r="F156" s="25"/>
      <c r="G156" s="26"/>
      <c r="H156" s="27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</row>
    <row r="157" spans="2:75" x14ac:dyDescent="0.25">
      <c r="B157" s="22"/>
      <c r="C157" s="23"/>
      <c r="D157" s="24"/>
      <c r="E157" s="24"/>
      <c r="F157" s="25"/>
      <c r="G157" s="26"/>
      <c r="H157" s="27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</row>
    <row r="158" spans="2:75" x14ac:dyDescent="0.25">
      <c r="B158" s="22"/>
      <c r="C158" s="23"/>
      <c r="D158" s="24"/>
      <c r="E158" s="24"/>
      <c r="F158" s="25"/>
      <c r="G158" s="26"/>
      <c r="H158" s="27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</row>
    <row r="159" spans="2:75" x14ac:dyDescent="0.25">
      <c r="B159" s="22"/>
      <c r="C159" s="23"/>
      <c r="D159" s="24"/>
      <c r="E159" s="24"/>
      <c r="F159" s="25"/>
      <c r="G159" s="26"/>
      <c r="H159" s="27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</row>
    <row r="160" spans="2:75" x14ac:dyDescent="0.25">
      <c r="B160" s="22"/>
      <c r="C160" s="23"/>
      <c r="D160" s="24"/>
      <c r="E160" s="24"/>
      <c r="F160" s="25"/>
      <c r="G160" s="26"/>
      <c r="H160" s="27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</row>
    <row r="161" spans="2:75" x14ac:dyDescent="0.25">
      <c r="B161" s="22"/>
      <c r="C161" s="23"/>
      <c r="D161" s="24"/>
      <c r="E161" s="24"/>
      <c r="F161" s="25"/>
      <c r="G161" s="26"/>
      <c r="H161" s="27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</row>
    <row r="162" spans="2:75" x14ac:dyDescent="0.25">
      <c r="B162" s="22"/>
      <c r="C162" s="23"/>
      <c r="D162" s="24"/>
      <c r="E162" s="24"/>
      <c r="F162" s="25"/>
      <c r="G162" s="26"/>
      <c r="H162" s="27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</row>
    <row r="163" spans="2:75" x14ac:dyDescent="0.25">
      <c r="B163" s="22"/>
      <c r="C163" s="23"/>
      <c r="D163" s="24"/>
      <c r="E163" s="24"/>
      <c r="F163" s="25"/>
      <c r="G163" s="26"/>
      <c r="H163" s="27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</row>
    <row r="164" spans="2:75" x14ac:dyDescent="0.25">
      <c r="B164" s="22"/>
      <c r="C164" s="23"/>
      <c r="D164" s="24"/>
      <c r="E164" s="24"/>
      <c r="F164" s="25"/>
      <c r="G164" s="26"/>
      <c r="H164" s="27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</row>
    <row r="165" spans="2:75" x14ac:dyDescent="0.25">
      <c r="B165" s="22"/>
      <c r="C165" s="23"/>
      <c r="D165" s="24"/>
      <c r="E165" s="24"/>
      <c r="F165" s="25"/>
      <c r="G165" s="26"/>
      <c r="H165" s="27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</row>
    <row r="166" spans="2:75" x14ac:dyDescent="0.25">
      <c r="B166" s="22"/>
      <c r="C166" s="23"/>
      <c r="D166" s="24"/>
      <c r="E166" s="24"/>
      <c r="F166" s="25"/>
      <c r="G166" s="26"/>
      <c r="H166" s="27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</row>
    <row r="167" spans="2:75" x14ac:dyDescent="0.25">
      <c r="B167" s="22"/>
      <c r="C167" s="23"/>
      <c r="D167" s="24"/>
      <c r="E167" s="24"/>
      <c r="F167" s="25"/>
      <c r="G167" s="26"/>
      <c r="H167" s="27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</row>
    <row r="168" spans="2:75" x14ac:dyDescent="0.25">
      <c r="B168" s="22"/>
      <c r="C168" s="23"/>
      <c r="D168" s="24"/>
      <c r="E168" s="24"/>
      <c r="F168" s="25"/>
      <c r="G168" s="26"/>
      <c r="H168" s="27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</row>
    <row r="169" spans="2:75" x14ac:dyDescent="0.25">
      <c r="B169" s="22"/>
      <c r="C169" s="23"/>
      <c r="D169" s="24"/>
      <c r="E169" s="24"/>
      <c r="F169" s="25"/>
      <c r="G169" s="26"/>
      <c r="H169" s="27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</row>
    <row r="170" spans="2:75" x14ac:dyDescent="0.25">
      <c r="B170" s="22"/>
      <c r="C170" s="23"/>
      <c r="D170" s="24"/>
      <c r="E170" s="24"/>
      <c r="F170" s="25"/>
      <c r="G170" s="26"/>
      <c r="H170" s="27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</row>
    <row r="171" spans="2:75" x14ac:dyDescent="0.25">
      <c r="B171" s="22"/>
      <c r="C171" s="23"/>
      <c r="D171" s="24"/>
      <c r="E171" s="24"/>
      <c r="F171" s="25"/>
      <c r="G171" s="26"/>
      <c r="H171" s="27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</row>
    <row r="172" spans="2:75" x14ac:dyDescent="0.25">
      <c r="B172" s="22"/>
      <c r="C172" s="23"/>
      <c r="D172" s="24"/>
      <c r="E172" s="24"/>
      <c r="F172" s="25"/>
      <c r="G172" s="26"/>
      <c r="H172" s="27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</row>
    <row r="173" spans="2:75" x14ac:dyDescent="0.25">
      <c r="B173" s="22"/>
      <c r="C173" s="23"/>
      <c r="D173" s="24"/>
      <c r="E173" s="24"/>
      <c r="F173" s="25"/>
      <c r="G173" s="26"/>
      <c r="H173" s="27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</row>
    <row r="174" spans="2:75" x14ac:dyDescent="0.25">
      <c r="B174" s="22"/>
      <c r="C174" s="23"/>
      <c r="D174" s="24"/>
      <c r="E174" s="24"/>
      <c r="F174" s="25"/>
      <c r="G174" s="26"/>
      <c r="H174" s="27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</row>
    <row r="175" spans="2:75" x14ac:dyDescent="0.25">
      <c r="B175" s="22"/>
      <c r="C175" s="23"/>
      <c r="D175" s="24"/>
      <c r="E175" s="24"/>
      <c r="F175" s="25"/>
      <c r="G175" s="26"/>
      <c r="H175" s="27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</row>
    <row r="176" spans="2:75" x14ac:dyDescent="0.25">
      <c r="B176" s="22"/>
      <c r="C176" s="23"/>
      <c r="D176" s="24"/>
      <c r="E176" s="24"/>
      <c r="F176" s="25"/>
      <c r="G176" s="26"/>
      <c r="H176" s="27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</row>
    <row r="177" spans="2:75" x14ac:dyDescent="0.25">
      <c r="B177" s="22"/>
      <c r="C177" s="23"/>
      <c r="D177" s="24"/>
      <c r="E177" s="24"/>
      <c r="F177" s="25"/>
      <c r="G177" s="26"/>
      <c r="H177" s="27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</row>
    <row r="178" spans="2:75" x14ac:dyDescent="0.25">
      <c r="B178" s="22"/>
      <c r="C178" s="23"/>
      <c r="D178" s="24"/>
      <c r="E178" s="24"/>
      <c r="F178" s="25"/>
      <c r="G178" s="26"/>
      <c r="H178" s="27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</row>
    <row r="179" spans="2:75" x14ac:dyDescent="0.25">
      <c r="B179" s="22"/>
      <c r="C179" s="23"/>
      <c r="D179" s="24"/>
      <c r="E179" s="24"/>
      <c r="F179" s="25"/>
      <c r="G179" s="26"/>
      <c r="H179" s="27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</row>
    <row r="180" spans="2:75" x14ac:dyDescent="0.25">
      <c r="B180" s="22"/>
      <c r="C180" s="23"/>
      <c r="D180" s="24"/>
      <c r="E180" s="24"/>
      <c r="F180" s="25"/>
      <c r="G180" s="26"/>
      <c r="H180" s="27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</row>
    <row r="181" spans="2:75" x14ac:dyDescent="0.25">
      <c r="B181" s="22"/>
      <c r="C181" s="23"/>
      <c r="D181" s="24"/>
      <c r="E181" s="24"/>
      <c r="F181" s="25"/>
      <c r="G181" s="26"/>
      <c r="H181" s="27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</row>
    <row r="182" spans="2:75" x14ac:dyDescent="0.25">
      <c r="B182" s="22"/>
      <c r="C182" s="23"/>
      <c r="D182" s="24"/>
      <c r="E182" s="24"/>
      <c r="F182" s="25"/>
      <c r="G182" s="26"/>
      <c r="H182" s="27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</row>
    <row r="183" spans="2:75" x14ac:dyDescent="0.25">
      <c r="B183" s="22"/>
      <c r="C183" s="23"/>
      <c r="D183" s="24"/>
      <c r="E183" s="24"/>
      <c r="F183" s="25"/>
      <c r="G183" s="26"/>
      <c r="H183" s="27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</row>
    <row r="184" spans="2:75" x14ac:dyDescent="0.25">
      <c r="B184" s="22"/>
      <c r="C184" s="23"/>
      <c r="D184" s="24"/>
      <c r="E184" s="24"/>
      <c r="F184" s="25"/>
      <c r="G184" s="26"/>
      <c r="H184" s="27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</row>
    <row r="185" spans="2:75" x14ac:dyDescent="0.25">
      <c r="B185" s="22"/>
      <c r="C185" s="23"/>
      <c r="D185" s="24"/>
      <c r="E185" s="24"/>
      <c r="F185" s="25"/>
      <c r="G185" s="26"/>
      <c r="H185" s="27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</row>
    <row r="186" spans="2:75" x14ac:dyDescent="0.25">
      <c r="B186" s="22"/>
      <c r="C186" s="23"/>
      <c r="D186" s="24"/>
      <c r="E186" s="24"/>
      <c r="F186" s="25"/>
      <c r="G186" s="26"/>
      <c r="H186" s="27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</row>
    <row r="187" spans="2:75" x14ac:dyDescent="0.25">
      <c r="B187" s="22"/>
      <c r="C187" s="23"/>
      <c r="D187" s="24"/>
      <c r="E187" s="24"/>
      <c r="F187" s="25"/>
      <c r="G187" s="26"/>
      <c r="H187" s="27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</row>
    <row r="188" spans="2:75" x14ac:dyDescent="0.25">
      <c r="B188" s="22"/>
      <c r="C188" s="23"/>
      <c r="D188" s="24"/>
      <c r="E188" s="24"/>
      <c r="F188" s="25"/>
      <c r="G188" s="26"/>
      <c r="H188" s="27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</row>
    <row r="189" spans="2:75" x14ac:dyDescent="0.25">
      <c r="B189" s="22"/>
      <c r="C189" s="23"/>
      <c r="D189" s="24"/>
      <c r="E189" s="24"/>
      <c r="F189" s="25"/>
      <c r="G189" s="26"/>
      <c r="H189" s="27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</row>
    <row r="190" spans="2:75" x14ac:dyDescent="0.25">
      <c r="B190" s="22"/>
      <c r="C190" s="23"/>
      <c r="D190" s="24"/>
      <c r="E190" s="24"/>
      <c r="F190" s="25"/>
      <c r="G190" s="26"/>
      <c r="H190" s="27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</row>
    <row r="191" spans="2:75" x14ac:dyDescent="0.25">
      <c r="B191" s="22"/>
      <c r="C191" s="23"/>
      <c r="D191" s="24"/>
      <c r="E191" s="24"/>
      <c r="F191" s="25"/>
      <c r="G191" s="26"/>
      <c r="H191" s="27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</row>
    <row r="192" spans="2:75" x14ac:dyDescent="0.25">
      <c r="B192" s="22"/>
      <c r="C192" s="23"/>
      <c r="D192" s="24"/>
      <c r="E192" s="24"/>
      <c r="F192" s="25"/>
      <c r="G192" s="26"/>
      <c r="H192" s="27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</row>
    <row r="193" spans="2:75" x14ac:dyDescent="0.25">
      <c r="B193" s="22"/>
      <c r="C193" s="23"/>
      <c r="D193" s="24"/>
      <c r="E193" s="24"/>
      <c r="F193" s="25"/>
      <c r="G193" s="26"/>
      <c r="H193" s="27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</row>
    <row r="194" spans="2:75" x14ac:dyDescent="0.25">
      <c r="B194" s="22"/>
      <c r="C194" s="23"/>
      <c r="D194" s="24"/>
      <c r="E194" s="24"/>
      <c r="F194" s="25"/>
      <c r="G194" s="26"/>
      <c r="H194" s="27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</row>
    <row r="195" spans="2:75" x14ac:dyDescent="0.25">
      <c r="B195" s="22"/>
      <c r="C195" s="23"/>
      <c r="D195" s="24"/>
      <c r="E195" s="24"/>
      <c r="F195" s="25"/>
      <c r="G195" s="26"/>
      <c r="H195" s="27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</row>
    <row r="196" spans="2:75" x14ac:dyDescent="0.25">
      <c r="B196" s="22"/>
      <c r="C196" s="23"/>
      <c r="D196" s="24"/>
      <c r="E196" s="24"/>
      <c r="F196" s="25"/>
      <c r="G196" s="26"/>
      <c r="H196" s="27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</row>
    <row r="197" spans="2:75" x14ac:dyDescent="0.25">
      <c r="B197" s="22"/>
      <c r="C197" s="23"/>
      <c r="D197" s="24"/>
      <c r="E197" s="24"/>
      <c r="F197" s="25"/>
      <c r="G197" s="26"/>
      <c r="H197" s="27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</row>
    <row r="198" spans="2:75" x14ac:dyDescent="0.25">
      <c r="B198" s="22"/>
      <c r="C198" s="23"/>
      <c r="D198" s="24"/>
      <c r="E198" s="24"/>
      <c r="F198" s="25"/>
      <c r="G198" s="26"/>
      <c r="H198" s="27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</row>
    <row r="199" spans="2:75" x14ac:dyDescent="0.25">
      <c r="B199" s="22"/>
      <c r="C199" s="23"/>
      <c r="D199" s="24"/>
      <c r="E199" s="24"/>
      <c r="F199" s="25"/>
      <c r="G199" s="26"/>
      <c r="H199" s="27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</row>
    <row r="200" spans="2:75" x14ac:dyDescent="0.25">
      <c r="B200" s="22"/>
      <c r="C200" s="23"/>
      <c r="D200" s="24"/>
      <c r="E200" s="24"/>
      <c r="F200" s="25"/>
      <c r="G200" s="26"/>
      <c r="H200" s="27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</row>
    <row r="201" spans="2:75" x14ac:dyDescent="0.25">
      <c r="B201" s="22"/>
      <c r="C201" s="23"/>
      <c r="D201" s="24"/>
      <c r="E201" s="24"/>
      <c r="F201" s="25"/>
      <c r="G201" s="26"/>
      <c r="H201" s="27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</row>
    <row r="202" spans="2:75" x14ac:dyDescent="0.25">
      <c r="B202" s="22"/>
      <c r="C202" s="23"/>
      <c r="D202" s="24"/>
      <c r="E202" s="24"/>
      <c r="F202" s="25"/>
      <c r="G202" s="26"/>
      <c r="H202" s="27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</row>
    <row r="203" spans="2:75" x14ac:dyDescent="0.25">
      <c r="B203" s="22"/>
      <c r="C203" s="23"/>
      <c r="D203" s="24"/>
      <c r="E203" s="24"/>
      <c r="F203" s="25"/>
      <c r="G203" s="26"/>
      <c r="H203" s="27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</row>
    <row r="204" spans="2:75" x14ac:dyDescent="0.25">
      <c r="B204" s="22"/>
      <c r="C204" s="23"/>
      <c r="D204" s="24"/>
      <c r="E204" s="24"/>
      <c r="F204" s="25"/>
      <c r="G204" s="26"/>
      <c r="H204" s="27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</row>
    <row r="205" spans="2:75" x14ac:dyDescent="0.25">
      <c r="B205" s="22"/>
      <c r="C205" s="23"/>
      <c r="D205" s="24"/>
      <c r="E205" s="24"/>
      <c r="F205" s="25"/>
      <c r="G205" s="26"/>
      <c r="H205" s="27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</row>
    <row r="206" spans="2:75" x14ac:dyDescent="0.25">
      <c r="B206" s="22"/>
      <c r="C206" s="23"/>
      <c r="D206" s="24"/>
      <c r="E206" s="24"/>
      <c r="F206" s="25"/>
      <c r="G206" s="26"/>
      <c r="H206" s="27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</row>
    <row r="207" spans="2:75" x14ac:dyDescent="0.25">
      <c r="B207" s="22"/>
      <c r="C207" s="23"/>
      <c r="D207" s="24"/>
      <c r="E207" s="24"/>
      <c r="F207" s="25"/>
      <c r="G207" s="26"/>
      <c r="H207" s="27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</row>
    <row r="208" spans="2:75" x14ac:dyDescent="0.25">
      <c r="B208" s="22"/>
      <c r="C208" s="23"/>
      <c r="D208" s="24"/>
      <c r="E208" s="24"/>
      <c r="F208" s="25"/>
      <c r="G208" s="26"/>
      <c r="H208" s="27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</row>
    <row r="209" spans="2:75" x14ac:dyDescent="0.25">
      <c r="B209" s="22"/>
      <c r="C209" s="23"/>
      <c r="D209" s="24"/>
      <c r="E209" s="24"/>
      <c r="F209" s="25"/>
      <c r="G209" s="26"/>
      <c r="H209" s="27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</row>
    <row r="210" spans="2:75" x14ac:dyDescent="0.25">
      <c r="B210" s="22"/>
      <c r="C210" s="23"/>
      <c r="D210" s="24"/>
      <c r="E210" s="24"/>
      <c r="F210" s="25"/>
      <c r="G210" s="26"/>
      <c r="H210" s="27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</row>
    <row r="211" spans="2:75" x14ac:dyDescent="0.25">
      <c r="B211" s="22"/>
      <c r="C211" s="23"/>
      <c r="D211" s="24"/>
      <c r="E211" s="24"/>
      <c r="F211" s="25"/>
      <c r="G211" s="26"/>
      <c r="H211" s="27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</row>
    <row r="212" spans="2:75" x14ac:dyDescent="0.25">
      <c r="B212" s="22"/>
      <c r="C212" s="23"/>
      <c r="D212" s="24"/>
      <c r="E212" s="24"/>
      <c r="F212" s="25"/>
      <c r="G212" s="26"/>
      <c r="H212" s="27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</row>
    <row r="213" spans="2:75" x14ac:dyDescent="0.25">
      <c r="B213" s="22"/>
      <c r="C213" s="23"/>
      <c r="D213" s="24"/>
      <c r="E213" s="24"/>
      <c r="F213" s="25"/>
      <c r="G213" s="26"/>
      <c r="H213" s="27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</row>
    <row r="214" spans="2:75" x14ac:dyDescent="0.25">
      <c r="B214" s="22"/>
      <c r="C214" s="23"/>
      <c r="D214" s="24"/>
      <c r="E214" s="24"/>
      <c r="F214" s="25"/>
      <c r="G214" s="26"/>
      <c r="H214" s="27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</row>
    <row r="215" spans="2:75" x14ac:dyDescent="0.25">
      <c r="B215" s="22"/>
      <c r="C215" s="23"/>
      <c r="D215" s="24"/>
      <c r="E215" s="24"/>
      <c r="F215" s="25"/>
      <c r="G215" s="26"/>
      <c r="H215" s="27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</row>
    <row r="216" spans="2:75" x14ac:dyDescent="0.25">
      <c r="B216" s="22"/>
      <c r="C216" s="23"/>
      <c r="D216" s="24"/>
      <c r="E216" s="24"/>
      <c r="F216" s="25"/>
      <c r="G216" s="26"/>
      <c r="H216" s="27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</row>
    <row r="217" spans="2:75" x14ac:dyDescent="0.25">
      <c r="B217" s="22"/>
      <c r="C217" s="23"/>
      <c r="D217" s="24"/>
      <c r="E217" s="24"/>
      <c r="F217" s="25"/>
      <c r="G217" s="26"/>
      <c r="H217" s="27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</row>
    <row r="218" spans="2:75" x14ac:dyDescent="0.25">
      <c r="B218" s="22"/>
      <c r="C218" s="23"/>
      <c r="D218" s="24"/>
      <c r="E218" s="24"/>
      <c r="F218" s="25"/>
      <c r="G218" s="26"/>
      <c r="H218" s="27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</row>
    <row r="219" spans="2:75" x14ac:dyDescent="0.25">
      <c r="B219" s="22"/>
      <c r="C219" s="23"/>
      <c r="D219" s="24"/>
      <c r="E219" s="24"/>
      <c r="F219" s="25"/>
      <c r="G219" s="26"/>
      <c r="H219" s="27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</row>
    <row r="220" spans="2:75" x14ac:dyDescent="0.25">
      <c r="B220" s="22"/>
      <c r="C220" s="23"/>
      <c r="D220" s="24"/>
      <c r="E220" s="24"/>
      <c r="F220" s="25"/>
      <c r="G220" s="26"/>
      <c r="H220" s="27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</row>
    <row r="221" spans="2:75" x14ac:dyDescent="0.25">
      <c r="B221" s="22"/>
      <c r="C221" s="23"/>
      <c r="D221" s="24"/>
      <c r="E221" s="24"/>
      <c r="F221" s="25"/>
      <c r="G221" s="26"/>
      <c r="H221" s="27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</row>
    <row r="222" spans="2:75" x14ac:dyDescent="0.25">
      <c r="B222" s="22"/>
      <c r="C222" s="23"/>
      <c r="D222" s="24"/>
      <c r="E222" s="24"/>
      <c r="F222" s="25"/>
      <c r="G222" s="26"/>
      <c r="H222" s="27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</row>
    <row r="223" spans="2:75" x14ac:dyDescent="0.25">
      <c r="B223" s="22"/>
      <c r="C223" s="23"/>
      <c r="D223" s="24"/>
      <c r="E223" s="24"/>
      <c r="F223" s="25"/>
      <c r="G223" s="26"/>
      <c r="H223" s="27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</row>
    <row r="224" spans="2:75" x14ac:dyDescent="0.25">
      <c r="B224" s="22"/>
      <c r="C224" s="23"/>
      <c r="D224" s="24"/>
      <c r="E224" s="24"/>
      <c r="F224" s="25"/>
      <c r="G224" s="26"/>
      <c r="H224" s="27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</row>
    <row r="225" spans="2:75" x14ac:dyDescent="0.25">
      <c r="B225" s="22"/>
      <c r="C225" s="23"/>
      <c r="D225" s="24"/>
      <c r="E225" s="24"/>
      <c r="F225" s="25"/>
      <c r="G225" s="26"/>
      <c r="H225" s="27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</row>
    <row r="226" spans="2:75" x14ac:dyDescent="0.25">
      <c r="B226" s="22"/>
      <c r="C226" s="23"/>
      <c r="D226" s="24"/>
      <c r="E226" s="24"/>
      <c r="F226" s="25"/>
      <c r="G226" s="26"/>
      <c r="H226" s="27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</row>
    <row r="227" spans="2:75" x14ac:dyDescent="0.25">
      <c r="B227" s="22"/>
      <c r="C227" s="23"/>
      <c r="D227" s="24"/>
      <c r="E227" s="24"/>
      <c r="F227" s="25"/>
      <c r="G227" s="26"/>
      <c r="H227" s="27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</row>
    <row r="228" spans="2:75" x14ac:dyDescent="0.25">
      <c r="B228" s="22"/>
      <c r="C228" s="23"/>
      <c r="D228" s="24"/>
      <c r="E228" s="24"/>
      <c r="F228" s="25"/>
      <c r="G228" s="26"/>
      <c r="H228" s="27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</row>
    <row r="229" spans="2:75" x14ac:dyDescent="0.25">
      <c r="B229" s="22"/>
      <c r="C229" s="23"/>
      <c r="D229" s="24"/>
      <c r="E229" s="24"/>
      <c r="F229" s="25"/>
      <c r="G229" s="26"/>
      <c r="H229" s="27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</row>
    <row r="230" spans="2:75" x14ac:dyDescent="0.25">
      <c r="B230" s="22"/>
      <c r="C230" s="23"/>
      <c r="D230" s="24"/>
      <c r="E230" s="24"/>
      <c r="F230" s="25"/>
      <c r="G230" s="26"/>
      <c r="H230" s="27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</row>
    <row r="231" spans="2:75" x14ac:dyDescent="0.25">
      <c r="B231" s="22"/>
      <c r="C231" s="23"/>
      <c r="D231" s="24"/>
      <c r="E231" s="24"/>
      <c r="F231" s="25"/>
      <c r="G231" s="26"/>
      <c r="H231" s="27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</row>
    <row r="232" spans="2:75" x14ac:dyDescent="0.25">
      <c r="B232" s="22"/>
      <c r="C232" s="23"/>
      <c r="D232" s="24"/>
      <c r="E232" s="24"/>
      <c r="F232" s="25"/>
      <c r="G232" s="26"/>
      <c r="H232" s="27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</row>
    <row r="233" spans="2:75" x14ac:dyDescent="0.25">
      <c r="B233" s="22"/>
      <c r="C233" s="23"/>
      <c r="D233" s="24"/>
      <c r="E233" s="24"/>
      <c r="F233" s="25"/>
      <c r="G233" s="26"/>
      <c r="H233" s="27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</row>
    <row r="234" spans="2:75" x14ac:dyDescent="0.25">
      <c r="B234" s="22"/>
      <c r="C234" s="23"/>
      <c r="D234" s="24"/>
      <c r="E234" s="24"/>
      <c r="F234" s="25"/>
      <c r="G234" s="26"/>
      <c r="H234" s="27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</row>
    <row r="235" spans="2:75" x14ac:dyDescent="0.25">
      <c r="B235" s="22"/>
      <c r="C235" s="23"/>
      <c r="D235" s="24"/>
      <c r="E235" s="24"/>
      <c r="F235" s="25"/>
      <c r="G235" s="26"/>
      <c r="H235" s="27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  <c r="BV235" s="29"/>
      <c r="BW235" s="29"/>
    </row>
    <row r="236" spans="2:75" x14ac:dyDescent="0.25">
      <c r="B236" s="22"/>
      <c r="C236" s="23"/>
      <c r="D236" s="24"/>
      <c r="E236" s="24"/>
      <c r="F236" s="25"/>
      <c r="G236" s="26"/>
      <c r="H236" s="27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</row>
    <row r="237" spans="2:75" x14ac:dyDescent="0.25">
      <c r="B237" s="22"/>
      <c r="C237" s="23"/>
      <c r="D237" s="24"/>
      <c r="E237" s="24"/>
      <c r="F237" s="25"/>
      <c r="G237" s="26"/>
      <c r="H237" s="27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</row>
    <row r="238" spans="2:75" x14ac:dyDescent="0.25">
      <c r="B238" s="22"/>
      <c r="C238" s="23"/>
      <c r="D238" s="24"/>
      <c r="E238" s="24"/>
      <c r="F238" s="25"/>
      <c r="G238" s="26"/>
      <c r="H238" s="27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</row>
    <row r="239" spans="2:75" x14ac:dyDescent="0.25">
      <c r="B239" s="22"/>
      <c r="C239" s="23"/>
      <c r="D239" s="24"/>
      <c r="E239" s="24"/>
      <c r="F239" s="25"/>
      <c r="G239" s="26"/>
      <c r="H239" s="27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</row>
    <row r="240" spans="2:75" x14ac:dyDescent="0.25">
      <c r="B240" s="22"/>
      <c r="C240" s="23"/>
      <c r="D240" s="24"/>
      <c r="E240" s="24"/>
      <c r="F240" s="25"/>
      <c r="G240" s="26"/>
      <c r="H240" s="27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</row>
    <row r="241" spans="2:75" x14ac:dyDescent="0.25">
      <c r="B241" s="22"/>
      <c r="C241" s="23"/>
      <c r="D241" s="24"/>
      <c r="E241" s="24"/>
      <c r="F241" s="25"/>
      <c r="G241" s="26"/>
      <c r="H241" s="27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</row>
    <row r="242" spans="2:75" x14ac:dyDescent="0.25">
      <c r="B242" s="22"/>
      <c r="C242" s="23"/>
      <c r="D242" s="24"/>
      <c r="E242" s="24"/>
      <c r="F242" s="25"/>
      <c r="G242" s="26"/>
      <c r="H242" s="27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</row>
    <row r="243" spans="2:75" x14ac:dyDescent="0.25">
      <c r="B243" s="22"/>
      <c r="C243" s="23"/>
      <c r="D243" s="24"/>
      <c r="E243" s="24"/>
      <c r="F243" s="25"/>
      <c r="G243" s="26"/>
      <c r="H243" s="27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</row>
    <row r="244" spans="2:75" x14ac:dyDescent="0.25">
      <c r="B244" s="22"/>
      <c r="C244" s="23"/>
      <c r="D244" s="24"/>
      <c r="E244" s="24"/>
      <c r="F244" s="25"/>
      <c r="G244" s="26"/>
      <c r="H244" s="27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</row>
    <row r="245" spans="2:75" x14ac:dyDescent="0.25">
      <c r="B245" s="22"/>
      <c r="C245" s="23"/>
      <c r="D245" s="24"/>
      <c r="E245" s="24"/>
      <c r="F245" s="25"/>
      <c r="G245" s="26"/>
      <c r="H245" s="27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</row>
    <row r="246" spans="2:75" x14ac:dyDescent="0.25">
      <c r="B246" s="22"/>
      <c r="C246" s="23"/>
      <c r="D246" s="24"/>
      <c r="E246" s="24"/>
      <c r="F246" s="25"/>
      <c r="G246" s="26"/>
      <c r="H246" s="27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</row>
    <row r="247" spans="2:75" x14ac:dyDescent="0.25">
      <c r="B247" s="22"/>
      <c r="C247" s="23"/>
      <c r="D247" s="24"/>
      <c r="E247" s="24"/>
      <c r="F247" s="25"/>
      <c r="G247" s="26"/>
      <c r="H247" s="27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</row>
    <row r="248" spans="2:75" x14ac:dyDescent="0.25">
      <c r="B248" s="22"/>
      <c r="C248" s="23"/>
      <c r="D248" s="24"/>
      <c r="E248" s="24"/>
      <c r="F248" s="25"/>
      <c r="G248" s="26"/>
      <c r="H248" s="27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</row>
    <row r="249" spans="2:75" x14ac:dyDescent="0.25">
      <c r="B249" s="22"/>
      <c r="C249" s="23"/>
      <c r="D249" s="24"/>
      <c r="E249" s="24"/>
      <c r="F249" s="25"/>
      <c r="G249" s="26"/>
      <c r="H249" s="27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</row>
    <row r="250" spans="2:75" x14ac:dyDescent="0.25">
      <c r="B250" s="22"/>
      <c r="C250" s="23"/>
      <c r="D250" s="24"/>
      <c r="E250" s="24"/>
      <c r="F250" s="25"/>
      <c r="G250" s="26"/>
      <c r="H250" s="27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</row>
    <row r="251" spans="2:75" x14ac:dyDescent="0.25">
      <c r="B251" s="22"/>
      <c r="C251" s="23"/>
      <c r="D251" s="24"/>
      <c r="E251" s="24"/>
      <c r="F251" s="25"/>
      <c r="G251" s="26"/>
      <c r="H251" s="27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</row>
    <row r="252" spans="2:75" x14ac:dyDescent="0.25">
      <c r="B252" s="22"/>
      <c r="C252" s="23"/>
      <c r="D252" s="24"/>
      <c r="E252" s="24"/>
      <c r="F252" s="25"/>
      <c r="G252" s="26"/>
      <c r="H252" s="27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</row>
    <row r="253" spans="2:75" x14ac:dyDescent="0.25">
      <c r="B253" s="22"/>
      <c r="C253" s="23"/>
      <c r="D253" s="24"/>
      <c r="E253" s="24"/>
      <c r="F253" s="25"/>
      <c r="G253" s="26"/>
      <c r="H253" s="27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</row>
    <row r="254" spans="2:75" x14ac:dyDescent="0.25">
      <c r="B254" s="22"/>
      <c r="C254" s="23"/>
      <c r="D254" s="24"/>
      <c r="E254" s="24"/>
      <c r="F254" s="25"/>
      <c r="G254" s="26"/>
      <c r="H254" s="27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</row>
    <row r="255" spans="2:75" x14ac:dyDescent="0.25">
      <c r="B255" s="22"/>
      <c r="C255" s="23"/>
      <c r="D255" s="24"/>
      <c r="E255" s="24"/>
      <c r="F255" s="25"/>
      <c r="G255" s="26"/>
      <c r="H255" s="27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29"/>
      <c r="BW255" s="29"/>
    </row>
    <row r="256" spans="2:75" x14ac:dyDescent="0.25">
      <c r="B256" s="22"/>
      <c r="C256" s="23"/>
      <c r="D256" s="24"/>
      <c r="E256" s="24"/>
      <c r="F256" s="25"/>
      <c r="G256" s="26"/>
      <c r="H256" s="27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</row>
    <row r="257" spans="2:75" x14ac:dyDescent="0.25">
      <c r="B257" s="22"/>
      <c r="C257" s="23"/>
      <c r="D257" s="24"/>
      <c r="E257" s="24"/>
      <c r="F257" s="25"/>
      <c r="G257" s="26"/>
      <c r="H257" s="27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</row>
    <row r="258" spans="2:75" x14ac:dyDescent="0.25">
      <c r="B258" s="22"/>
      <c r="C258" s="23"/>
      <c r="D258" s="24"/>
      <c r="E258" s="24"/>
      <c r="F258" s="25"/>
      <c r="G258" s="26"/>
      <c r="H258" s="27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</row>
    <row r="259" spans="2:75" x14ac:dyDescent="0.25">
      <c r="B259" s="22"/>
      <c r="C259" s="23"/>
      <c r="D259" s="24"/>
      <c r="E259" s="24"/>
      <c r="F259" s="25"/>
      <c r="G259" s="26"/>
      <c r="H259" s="27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</row>
    <row r="260" spans="2:75" x14ac:dyDescent="0.25">
      <c r="B260" s="22"/>
      <c r="C260" s="23"/>
      <c r="D260" s="24"/>
      <c r="E260" s="24"/>
      <c r="F260" s="25"/>
      <c r="G260" s="26"/>
      <c r="H260" s="27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</row>
    <row r="261" spans="2:75" x14ac:dyDescent="0.25">
      <c r="B261" s="22"/>
      <c r="C261" s="23"/>
      <c r="D261" s="24"/>
      <c r="E261" s="24"/>
      <c r="F261" s="25"/>
      <c r="G261" s="26"/>
      <c r="H261" s="27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</row>
    <row r="262" spans="2:75" x14ac:dyDescent="0.25">
      <c r="B262" s="22"/>
      <c r="C262" s="23"/>
      <c r="D262" s="24"/>
      <c r="E262" s="24"/>
      <c r="F262" s="25"/>
      <c r="G262" s="26"/>
      <c r="H262" s="27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</row>
    <row r="263" spans="2:75" x14ac:dyDescent="0.25">
      <c r="B263" s="22"/>
      <c r="C263" s="23"/>
      <c r="D263" s="24"/>
      <c r="E263" s="24"/>
      <c r="F263" s="25"/>
      <c r="G263" s="26"/>
      <c r="H263" s="27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</row>
    <row r="264" spans="2:75" x14ac:dyDescent="0.25">
      <c r="B264" s="22"/>
      <c r="C264" s="23"/>
      <c r="D264" s="24"/>
      <c r="E264" s="24"/>
      <c r="F264" s="25"/>
      <c r="G264" s="26"/>
      <c r="H264" s="27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</row>
    <row r="265" spans="2:75" x14ac:dyDescent="0.25">
      <c r="B265" s="22"/>
      <c r="C265" s="23"/>
      <c r="D265" s="24"/>
      <c r="E265" s="24"/>
      <c r="F265" s="25"/>
      <c r="G265" s="26"/>
      <c r="H265" s="27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</row>
    <row r="266" spans="2:75" x14ac:dyDescent="0.25">
      <c r="B266" s="22"/>
      <c r="C266" s="23"/>
      <c r="D266" s="24"/>
      <c r="E266" s="24"/>
      <c r="F266" s="25"/>
      <c r="G266" s="26"/>
      <c r="H266" s="27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</row>
    <row r="267" spans="2:75" x14ac:dyDescent="0.25">
      <c r="B267" s="22"/>
      <c r="C267" s="23"/>
      <c r="D267" s="24"/>
      <c r="E267" s="24"/>
      <c r="F267" s="25"/>
      <c r="G267" s="26"/>
      <c r="H267" s="27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</row>
    <row r="268" spans="2:75" x14ac:dyDescent="0.25">
      <c r="B268" s="22"/>
      <c r="C268" s="23"/>
      <c r="D268" s="24"/>
      <c r="E268" s="24"/>
      <c r="F268" s="25"/>
      <c r="G268" s="26"/>
      <c r="H268" s="27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</row>
    <row r="269" spans="2:75" x14ac:dyDescent="0.25">
      <c r="B269" s="22"/>
      <c r="C269" s="23"/>
      <c r="D269" s="24"/>
      <c r="E269" s="24"/>
      <c r="F269" s="25"/>
      <c r="G269" s="26"/>
      <c r="H269" s="27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</row>
    <row r="270" spans="2:75" x14ac:dyDescent="0.25">
      <c r="B270" s="22"/>
      <c r="C270" s="23"/>
      <c r="D270" s="24"/>
      <c r="E270" s="24"/>
      <c r="F270" s="25"/>
      <c r="G270" s="26"/>
      <c r="H270" s="27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</row>
    <row r="271" spans="2:75" x14ac:dyDescent="0.25">
      <c r="B271" s="22"/>
      <c r="C271" s="23"/>
      <c r="D271" s="24"/>
      <c r="E271" s="24"/>
      <c r="F271" s="25"/>
      <c r="G271" s="26"/>
      <c r="H271" s="27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</row>
    <row r="272" spans="2:75" x14ac:dyDescent="0.25">
      <c r="B272" s="22"/>
      <c r="C272" s="23"/>
      <c r="D272" s="24"/>
      <c r="E272" s="24"/>
      <c r="F272" s="25"/>
      <c r="G272" s="26"/>
      <c r="H272" s="27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</row>
    <row r="273" spans="2:75" x14ac:dyDescent="0.25">
      <c r="B273" s="22"/>
      <c r="C273" s="23"/>
      <c r="D273" s="24"/>
      <c r="E273" s="24"/>
      <c r="F273" s="25"/>
      <c r="G273" s="26"/>
      <c r="H273" s="27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</row>
    <row r="274" spans="2:75" x14ac:dyDescent="0.25">
      <c r="B274" s="22"/>
      <c r="C274" s="23"/>
      <c r="D274" s="24"/>
      <c r="E274" s="24"/>
      <c r="F274" s="25"/>
      <c r="G274" s="26"/>
      <c r="H274" s="27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</row>
    <row r="275" spans="2:75" x14ac:dyDescent="0.25">
      <c r="B275" s="22"/>
      <c r="C275" s="23"/>
      <c r="D275" s="24"/>
      <c r="E275" s="24"/>
      <c r="F275" s="25"/>
      <c r="G275" s="26"/>
      <c r="H275" s="27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29"/>
      <c r="BW275" s="29"/>
    </row>
    <row r="276" spans="2:75" x14ac:dyDescent="0.25">
      <c r="B276" s="22"/>
      <c r="C276" s="23"/>
      <c r="D276" s="24"/>
      <c r="E276" s="24"/>
      <c r="F276" s="25"/>
      <c r="G276" s="26"/>
      <c r="H276" s="27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</row>
    <row r="277" spans="2:75" x14ac:dyDescent="0.25">
      <c r="B277" s="22"/>
      <c r="C277" s="23"/>
      <c r="D277" s="24"/>
      <c r="E277" s="24"/>
      <c r="F277" s="25"/>
      <c r="G277" s="26"/>
      <c r="H277" s="27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</row>
    <row r="278" spans="2:75" x14ac:dyDescent="0.25">
      <c r="B278" s="22"/>
      <c r="C278" s="23"/>
      <c r="D278" s="24"/>
      <c r="E278" s="24"/>
      <c r="F278" s="25"/>
      <c r="G278" s="26"/>
      <c r="H278" s="27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29"/>
      <c r="BW278" s="29"/>
    </row>
    <row r="279" spans="2:75" x14ac:dyDescent="0.25">
      <c r="B279" s="22"/>
      <c r="C279" s="23"/>
      <c r="D279" s="24"/>
      <c r="E279" s="24"/>
      <c r="F279" s="25"/>
      <c r="G279" s="26"/>
      <c r="H279" s="27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</row>
    <row r="280" spans="2:75" x14ac:dyDescent="0.25">
      <c r="B280" s="22"/>
      <c r="C280" s="23"/>
      <c r="D280" s="24"/>
      <c r="E280" s="24"/>
      <c r="F280" s="25"/>
      <c r="G280" s="26"/>
      <c r="H280" s="27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</row>
    <row r="281" spans="2:75" x14ac:dyDescent="0.25">
      <c r="C281" s="23"/>
      <c r="D281" s="24"/>
      <c r="E281" s="24"/>
      <c r="F281" s="25"/>
    </row>
    <row r="282" spans="2:75" x14ac:dyDescent="0.25">
      <c r="C282" s="23"/>
      <c r="D282" s="24"/>
      <c r="E282" s="24"/>
      <c r="F282" s="25"/>
    </row>
  </sheetData>
  <mergeCells count="6">
    <mergeCell ref="G2:G3"/>
    <mergeCell ref="B2:B3"/>
    <mergeCell ref="C2:C3"/>
    <mergeCell ref="D2:D3"/>
    <mergeCell ref="E2:E3"/>
    <mergeCell ref="F2:F3"/>
  </mergeCells>
  <conditionalFormatting sqref="G5:G21 G25:G46">
    <cfRule type="dataBar" priority="170">
      <dataBar>
        <cfvo type="min"/>
        <cfvo type="max"/>
        <color rgb="FF66CCFF"/>
      </dataBar>
      <extLst>
        <ext xmlns:x14="http://schemas.microsoft.com/office/spreadsheetml/2009/9/main" uri="{B025F937-C7B1-47D3-B67F-A62EFF666E3E}">
          <x14:id>{827C25BD-007C-4057-AB73-37950FC59868}</x14:id>
        </ext>
      </extLst>
    </cfRule>
  </conditionalFormatting>
  <conditionalFormatting sqref="AV5:BI21 AV25:BI44 I5:AN22 I24:AN44">
    <cfRule type="expression" dxfId="61" priority="172">
      <formula>DAYS360(MAX($E$5:$E$44),I$2)&gt;0</formula>
    </cfRule>
    <cfRule type="expression" dxfId="60" priority="173">
      <formula>DAYS360($C$47,I$2)&lt;=0</formula>
    </cfRule>
  </conditionalFormatting>
  <conditionalFormatting sqref="I2:BW4">
    <cfRule type="expression" dxfId="59" priority="180">
      <formula>DAYS360($C$47,I$2)&lt;=0</formula>
    </cfRule>
  </conditionalFormatting>
  <conditionalFormatting sqref="I4:BW4">
    <cfRule type="expression" dxfId="58" priority="181">
      <formula>DAYS360($C$47,I$2)&lt;=0</formula>
    </cfRule>
  </conditionalFormatting>
  <conditionalFormatting sqref="AO5:AU21 AO25:AU44">
    <cfRule type="expression" dxfId="57" priority="182">
      <formula>DAYS360(MAX($E$5:$E$44),AO$2)&gt;0</formula>
    </cfRule>
    <cfRule type="expression" dxfId="56" priority="183">
      <formula>DAYS360($C$47,AO$2)&lt;=0</formula>
    </cfRule>
  </conditionalFormatting>
  <conditionalFormatting sqref="BJ5:BW21 BJ25:BW44">
    <cfRule type="expression" dxfId="55" priority="186">
      <formula>DAYS360(MAX($E$5:$E$44),BJ$2)&gt;0</formula>
    </cfRule>
    <cfRule type="expression" dxfId="54" priority="187">
      <formula>DAYS360($C$47,BJ$2)&lt;=0</formula>
    </cfRule>
  </conditionalFormatting>
  <conditionalFormatting sqref="G22">
    <cfRule type="dataBar" priority="27">
      <dataBar>
        <cfvo type="min"/>
        <cfvo type="max"/>
        <color rgb="FF66CCFF"/>
      </dataBar>
      <extLst>
        <ext xmlns:x14="http://schemas.microsoft.com/office/spreadsheetml/2009/9/main" uri="{B025F937-C7B1-47D3-B67F-A62EFF666E3E}">
          <x14:id>{A86B4EA6-F34C-DD41-B4BA-D89C551F773C}</x14:id>
        </ext>
      </extLst>
    </cfRule>
  </conditionalFormatting>
  <conditionalFormatting sqref="AV22:BI22">
    <cfRule type="expression" dxfId="48" priority="28">
      <formula>DAYS360(MAX($E$5:$E$44),AV$2)&gt;0</formula>
    </cfRule>
    <cfRule type="expression" dxfId="47" priority="29">
      <formula>DAYS360($C$47,AV$2)&lt;=0</formula>
    </cfRule>
  </conditionalFormatting>
  <conditionalFormatting sqref="AO22:AU22">
    <cfRule type="expression" dxfId="46" priority="30">
      <formula>DAYS360(MAX($E$5:$E$44),AO$2)&gt;0</formula>
    </cfRule>
    <cfRule type="expression" dxfId="45" priority="31">
      <formula>DAYS360($C$47,AO$2)&lt;=0</formula>
    </cfRule>
  </conditionalFormatting>
  <conditionalFormatting sqref="BJ22:BW22">
    <cfRule type="expression" dxfId="44" priority="32">
      <formula>DAYS360(MAX($E$5:$E$44),BJ$2)&gt;0</formula>
    </cfRule>
    <cfRule type="expression" dxfId="43" priority="33">
      <formula>DAYS360($C$47,BJ$2)&lt;=0</formula>
    </cfRule>
  </conditionalFormatting>
  <conditionalFormatting sqref="G24">
    <cfRule type="dataBar" priority="15">
      <dataBar>
        <cfvo type="min"/>
        <cfvo type="max"/>
        <color rgb="FF66CCFF"/>
      </dataBar>
      <extLst>
        <ext xmlns:x14="http://schemas.microsoft.com/office/spreadsheetml/2009/9/main" uri="{B025F937-C7B1-47D3-B67F-A62EFF666E3E}">
          <x14:id>{BBDC84D1-6144-0946-8168-D99CF8C183CF}</x14:id>
        </ext>
      </extLst>
    </cfRule>
  </conditionalFormatting>
  <conditionalFormatting sqref="AV24:BI24">
    <cfRule type="expression" dxfId="37" priority="16">
      <formula>DAYS360(MAX($E$5:$E$44),AV$2)&gt;0</formula>
    </cfRule>
    <cfRule type="expression" dxfId="36" priority="17">
      <formula>DAYS360($C$47,AV$2)&lt;=0</formula>
    </cfRule>
  </conditionalFormatting>
  <conditionalFormatting sqref="AO24:AU24">
    <cfRule type="expression" dxfId="35" priority="18">
      <formula>DAYS360(MAX($E$5:$E$44),AO$2)&gt;0</formula>
    </cfRule>
    <cfRule type="expression" dxfId="34" priority="19">
      <formula>DAYS360($C$47,AO$2)&lt;=0</formula>
    </cfRule>
  </conditionalFormatting>
  <conditionalFormatting sqref="BJ24:BW24">
    <cfRule type="expression" dxfId="33" priority="20">
      <formula>DAYS360(MAX($E$5:$E$44),BJ$2)&gt;0</formula>
    </cfRule>
    <cfRule type="expression" dxfId="32" priority="21">
      <formula>DAYS360($C$47,BJ$2)&lt;=0</formula>
    </cfRule>
  </conditionalFormatting>
  <conditionalFormatting sqref="I23:AN23">
    <cfRule type="expression" dxfId="26" priority="13">
      <formula>DAYS360(MAX($E$5:$E$44),I$2)&gt;0</formula>
    </cfRule>
    <cfRule type="expression" dxfId="25" priority="14">
      <formula>DAYS360($C$47,I$2)&lt;=0</formula>
    </cfRule>
  </conditionalFormatting>
  <conditionalFormatting sqref="G23">
    <cfRule type="dataBar" priority="1">
      <dataBar>
        <cfvo type="min"/>
        <cfvo type="max"/>
        <color rgb="FF66CCFF"/>
      </dataBar>
      <extLst>
        <ext xmlns:x14="http://schemas.microsoft.com/office/spreadsheetml/2009/9/main" uri="{B025F937-C7B1-47D3-B67F-A62EFF666E3E}">
          <x14:id>{EE2628CD-D134-BD4A-A92F-FE64747FEE41}</x14:id>
        </ext>
      </extLst>
    </cfRule>
  </conditionalFormatting>
  <conditionalFormatting sqref="AV23:BI23">
    <cfRule type="expression" dxfId="22" priority="2">
      <formula>DAYS360(MAX($E$5:$E$44),AV$2)&gt;0</formula>
    </cfRule>
    <cfRule type="expression" dxfId="21" priority="3">
      <formula>DAYS360($C$47,AV$2)&lt;=0</formula>
    </cfRule>
  </conditionalFormatting>
  <conditionalFormatting sqref="AO23:AU23">
    <cfRule type="expression" dxfId="18" priority="4">
      <formula>DAYS360(MAX($E$5:$E$44),AO$2)&gt;0</formula>
    </cfRule>
    <cfRule type="expression" dxfId="17" priority="5">
      <formula>DAYS360($C$47,AO$2)&lt;=0</formula>
    </cfRule>
  </conditionalFormatting>
  <conditionalFormatting sqref="BJ23:BW23">
    <cfRule type="expression" dxfId="14" priority="6">
      <formula>DAYS360(MAX($E$5:$E$44),BJ$2)&gt;0</formula>
    </cfRule>
    <cfRule type="expression" dxfId="13" priority="7">
      <formula>DAYS360($C$47,BJ$2)&lt;=0</formula>
    </cfRule>
  </conditionalFormatting>
  <dataValidations disablePrompts="1" count="2">
    <dataValidation type="list" allowBlank="1" showInputMessage="1" showErrorMessage="1" errorTitle="Don't Enter Data" error="This area is for displaying the gantt chart... you do not need to enter data here." sqref="BQ5:BQ44 BJ5:BJ44 BC5:BC44 AV5:AV44 AO5:AO44 I5:AH44">
      <formula1>"never enter data"</formula1>
    </dataValidation>
    <dataValidation allowBlank="1" showInputMessage="1" showErrorMessage="1" errorTitle="Calculated Fields" error="Do not enter data here... these are calculated fields" sqref="F5:F44"/>
  </dataValidations>
  <pageMargins left="0.25" right="0.25" top="0.75" bottom="0.75" header="0.3" footer="0.3"/>
  <pageSetup orientation="portrait" horizontalDpi="4294967292" verticalDpi="4294967292"/>
  <headerFooter>
    <oddHeader>&amp;CMetLife CLM POC Work Plan&amp;R&amp;D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2" r:id="rId3" name="Spinner 18">
              <controlPr defaultSize="0" autoPict="0">
                <anchor moveWithCells="1" sizeWithCells="1">
                  <from>
                    <xdr:col>3</xdr:col>
                    <xdr:colOff>12700</xdr:colOff>
                    <xdr:row>46</xdr:row>
                    <xdr:rowOff>25400</xdr:rowOff>
                  </from>
                  <to>
                    <xdr:col>3</xdr:col>
                    <xdr:colOff>152400</xdr:colOff>
                    <xdr:row>47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7C25BD-007C-4057-AB73-37950FC59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G5:G21 G25:G46</xm:sqref>
        </x14:conditionalFormatting>
        <x14:conditionalFormatting xmlns:xm="http://schemas.microsoft.com/office/excel/2006/main">
          <x14:cfRule type="expression" priority="190" id="{0D2DC177-CDF5-4041-B0BE-E5AAFE050CE7}">
            <xm:f>AND(DAYS360($C$47,I$2)&lt;=0,$G5&lt;0.5,I$2&gt;=$D5,I$2&lt;=$E5, WEEKDAY(I$2)&lt;7,WEEKDAY(I$2)&gt;1,NOT(NOT(ISNA(VLOOKUP(I$2,Sheet2!$A$2:$A$7,0,FALSE)))))</xm:f>
            <x14:dxf>
              <fill>
                <patternFill patternType="solid">
                  <fgColor indexed="64"/>
                  <bgColor rgb="FFE1413C"/>
                </patternFill>
              </fill>
            </x14:dxf>
          </x14:cfRule>
          <x14:cfRule type="expression" priority="191" id="{3FB2C4D9-12FE-4476-929F-35487B5E390A}">
            <xm:f>AND(DAYS360($C$47,I$2)&lt;=0,$G5&lt;1,I$2&gt;=$D5,I$2&lt;=$E5, WEEKDAY(I$2)&lt;7,WEEKDAY(I$2)&gt;1,NOT(NOT(ISNA(VLOOKUP(I$2,Sheet2!$A$2:$A$7,0,FALSE)))))</xm:f>
            <x14:dxf>
              <fill>
                <patternFill patternType="solid">
                  <fgColor indexed="64"/>
                  <bgColor rgb="FFE4E674"/>
                </patternFill>
              </fill>
            </x14:dxf>
          </x14:cfRule>
          <x14:cfRule type="expression" priority="192" id="{152A33BF-ECB9-48B9-BA45-61DA5DD445FD}">
            <xm:f>OR(WEEKDAY(I$2)=7,WEEKDAY(I$2)=1+$J$5,NOT(ISNA(VLOOKUP(I$2,Sheet2!$A$2:$A$7,0,FALSE))))</xm:f>
            <x14:dxf>
              <fill>
                <patternFill patternType="solid">
                  <fgColor indexed="64"/>
                  <bgColor theme="0" tint="-0.34998626667073579"/>
                </patternFill>
              </fill>
            </x14:dxf>
          </x14:cfRule>
          <x14:cfRule type="expression" priority="193" id="{A317FE8E-1FBE-421E-8FE6-2221E12887D1}">
            <xm:f>AND(I$2&gt;=$D5,I$2&lt;=$E5, WEEKDAY(I$2)&lt;7,WEEKDAY(I$2)&gt;1,NOT(NOT(ISNA(VLOOKUP(I$2,Sheet2!$A$2:$A$7,0,FALSE)))),$G5=1)</xm:f>
            <x14:dxf>
              <fill>
                <patternFill patternType="solid">
                  <fgColor auto="1"/>
                  <bgColor rgb="FF008000"/>
                </patternFill>
              </fill>
            </x14:dxf>
          </x14:cfRule>
          <x14:cfRule type="expression" priority="194" id="{E7526F51-80C2-4BC0-B4AF-9D3F0F00534E}">
            <xm:f>AND(I$2&gt;=$D5,I$2&lt;=$E5, WEEKDAY(I$2)&lt;7,WEEKDAY(I$2)&gt;1,NOT(NOT(ISNA(VLOOKUP(I$2,Sheet2!$A$2:$A$7,0,FALSE)))))</xm:f>
            <x14:dxf>
              <fill>
                <patternFill patternType="solid">
                  <fgColor auto="1"/>
                  <bgColor theme="4" tint="-0.499984740745262"/>
                </patternFill>
              </fill>
            </x14:dxf>
          </x14:cfRule>
          <xm:sqref>I5:BW21 I25:BW44</xm:sqref>
        </x14:conditionalFormatting>
        <x14:conditionalFormatting xmlns:xm="http://schemas.microsoft.com/office/excel/2006/main">
          <x14:cfRule type="dataBar" id="{A86B4EA6-F34C-DD41-B4BA-D89C551F7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expression" priority="34" id="{2253373F-C02C-B24B-8E87-16797D89BC62}">
            <xm:f>AND(DAYS360($C$47,I$2)&lt;=0,$G22&lt;0.5,I$2&gt;=$D22,I$2&lt;=$E22, WEEKDAY(I$2)&lt;7,WEEKDAY(I$2)&gt;1,NOT(NOT(ISNA(VLOOKUP(I$2,Sheet2!$A$2:$A$7,0,FALSE)))))</xm:f>
            <x14:dxf>
              <fill>
                <patternFill patternType="solid">
                  <fgColor indexed="64"/>
                  <bgColor rgb="FFE1413C"/>
                </patternFill>
              </fill>
            </x14:dxf>
          </x14:cfRule>
          <x14:cfRule type="expression" priority="35" id="{A0FF8812-749A-D748-983A-176D36F6012D}">
            <xm:f>AND(DAYS360($C$47,I$2)&lt;=0,$G22&lt;1,I$2&gt;=$D22,I$2&lt;=$E22, WEEKDAY(I$2)&lt;7,WEEKDAY(I$2)&gt;1,NOT(NOT(ISNA(VLOOKUP(I$2,Sheet2!$A$2:$A$7,0,FALSE)))))</xm:f>
            <x14:dxf>
              <fill>
                <patternFill patternType="solid">
                  <fgColor indexed="64"/>
                  <bgColor rgb="FFE4E674"/>
                </patternFill>
              </fill>
            </x14:dxf>
          </x14:cfRule>
          <x14:cfRule type="expression" priority="36" id="{69069D15-722B-6E48-A362-8F42E2AFDE9B}">
            <xm:f>OR(WEEKDAY(I$2)=7,WEEKDAY(I$2)=1+$J$5,NOT(ISNA(VLOOKUP(I$2,Sheet2!$A$2:$A$7,0,FALSE))))</xm:f>
            <x14:dxf>
              <fill>
                <patternFill patternType="solid">
                  <fgColor indexed="64"/>
                  <bgColor theme="0" tint="-0.34998626667073579"/>
                </patternFill>
              </fill>
            </x14:dxf>
          </x14:cfRule>
          <x14:cfRule type="expression" priority="37" id="{CCE10657-E2A7-9546-A9B4-AFF171D66D0E}">
            <xm:f>AND(I$2&gt;=$D22,I$2&lt;=$E22, WEEKDAY(I$2)&lt;7,WEEKDAY(I$2)&gt;1,NOT(NOT(ISNA(VLOOKUP(I$2,Sheet2!$A$2:$A$7,0,FALSE)))),$G22=1)</xm:f>
            <x14:dxf>
              <fill>
                <patternFill patternType="solid">
                  <fgColor auto="1"/>
                  <bgColor rgb="FF008000"/>
                </patternFill>
              </fill>
            </x14:dxf>
          </x14:cfRule>
          <x14:cfRule type="expression" priority="38" id="{DEAE0BB6-D242-2D45-A868-611328146A31}">
            <xm:f>AND(I$2&gt;=$D22,I$2&lt;=$E22, WEEKDAY(I$2)&lt;7,WEEKDAY(I$2)&gt;1,NOT(NOT(ISNA(VLOOKUP(I$2,Sheet2!$A$2:$A$7,0,FALSE)))))</xm:f>
            <x14:dxf>
              <fill>
                <patternFill patternType="solid">
                  <fgColor auto="1"/>
                  <bgColor theme="4" tint="-0.499984740745262"/>
                </patternFill>
              </fill>
            </x14:dxf>
          </x14:cfRule>
          <xm:sqref>I22:BW22</xm:sqref>
        </x14:conditionalFormatting>
        <x14:conditionalFormatting xmlns:xm="http://schemas.microsoft.com/office/excel/2006/main">
          <x14:cfRule type="dataBar" id="{BBDC84D1-6144-0946-8168-D99CF8C18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expression" priority="22" id="{04DBE2F3-C2E4-6A49-847B-0158518610B5}">
            <xm:f>AND(DAYS360($C$47,I$2)&lt;=0,$G24&lt;0.5,I$2&gt;=$D24,I$2&lt;=$E24, WEEKDAY(I$2)&lt;7,WEEKDAY(I$2)&gt;1,NOT(NOT(ISNA(VLOOKUP(I$2,Sheet2!$A$2:$A$7,0,FALSE)))))</xm:f>
            <x14:dxf>
              <fill>
                <patternFill patternType="solid">
                  <fgColor indexed="64"/>
                  <bgColor rgb="FFE1413C"/>
                </patternFill>
              </fill>
            </x14:dxf>
          </x14:cfRule>
          <x14:cfRule type="expression" priority="23" id="{1E4A4638-5707-9C48-8BE3-FB43708DF044}">
            <xm:f>AND(DAYS360($C$47,I$2)&lt;=0,$G24&lt;1,I$2&gt;=$D24,I$2&lt;=$E24, WEEKDAY(I$2)&lt;7,WEEKDAY(I$2)&gt;1,NOT(NOT(ISNA(VLOOKUP(I$2,Sheet2!$A$2:$A$7,0,FALSE)))))</xm:f>
            <x14:dxf>
              <fill>
                <patternFill patternType="solid">
                  <fgColor indexed="64"/>
                  <bgColor rgb="FFE4E674"/>
                </patternFill>
              </fill>
            </x14:dxf>
          </x14:cfRule>
          <x14:cfRule type="expression" priority="24" id="{84054100-D61D-8C44-A120-F019C63FC24A}">
            <xm:f>OR(WEEKDAY(I$2)=7,WEEKDAY(I$2)=1+$J$5,NOT(ISNA(VLOOKUP(I$2,Sheet2!$A$2:$A$7,0,FALSE))))</xm:f>
            <x14:dxf>
              <fill>
                <patternFill patternType="solid">
                  <fgColor indexed="64"/>
                  <bgColor theme="0" tint="-0.34998626667073579"/>
                </patternFill>
              </fill>
            </x14:dxf>
          </x14:cfRule>
          <x14:cfRule type="expression" priority="25" id="{7770D86A-1E04-3546-BF44-221D24D7CD2D}">
            <xm:f>AND(I$2&gt;=$D24,I$2&lt;=$E24, WEEKDAY(I$2)&lt;7,WEEKDAY(I$2)&gt;1,NOT(NOT(ISNA(VLOOKUP(I$2,Sheet2!$A$2:$A$7,0,FALSE)))),$G24=1)</xm:f>
            <x14:dxf>
              <fill>
                <patternFill patternType="solid">
                  <fgColor auto="1"/>
                  <bgColor rgb="FF008000"/>
                </patternFill>
              </fill>
            </x14:dxf>
          </x14:cfRule>
          <x14:cfRule type="expression" priority="26" id="{B4D313EF-3D8B-F943-B89B-5B228FA2837D}">
            <xm:f>AND(I$2&gt;=$D24,I$2&lt;=$E24, WEEKDAY(I$2)&lt;7,WEEKDAY(I$2)&gt;1,NOT(NOT(ISNA(VLOOKUP(I$2,Sheet2!$A$2:$A$7,0,FALSE)))))</xm:f>
            <x14:dxf>
              <fill>
                <patternFill patternType="solid">
                  <fgColor auto="1"/>
                  <bgColor theme="4" tint="-0.499984740745262"/>
                </patternFill>
              </fill>
            </x14:dxf>
          </x14:cfRule>
          <xm:sqref>I24:BW24</xm:sqref>
        </x14:conditionalFormatting>
        <x14:conditionalFormatting xmlns:xm="http://schemas.microsoft.com/office/excel/2006/main">
          <x14:cfRule type="dataBar" id="{EE2628CD-D134-BD4A-A92F-FE64747FE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expression" priority="8" id="{C2AD261D-A250-A144-AF2E-20FBC0AF31A2}">
            <xm:f>AND(DAYS360($C$47,I$2)&lt;=0,$G23&lt;0.5,I$2&gt;=$D23,I$2&lt;=$E23, WEEKDAY(I$2)&lt;7,WEEKDAY(I$2)&gt;1,NOT(NOT(ISNA(VLOOKUP(I$2,Sheet2!$A$2:$A$7,0,FALSE)))))</xm:f>
            <x14:dxf>
              <fill>
                <patternFill patternType="solid">
                  <fgColor indexed="64"/>
                  <bgColor rgb="FFE1413C"/>
                </patternFill>
              </fill>
            </x14:dxf>
          </x14:cfRule>
          <x14:cfRule type="expression" priority="9" id="{6748542F-96B1-ED4C-9CE1-E4D7BC642C17}">
            <xm:f>AND(DAYS360($C$47,I$2)&lt;=0,$G23&lt;1,I$2&gt;=$D23,I$2&lt;=$E23, WEEKDAY(I$2)&lt;7,WEEKDAY(I$2)&gt;1,NOT(NOT(ISNA(VLOOKUP(I$2,Sheet2!$A$2:$A$7,0,FALSE)))))</xm:f>
            <x14:dxf>
              <fill>
                <patternFill patternType="solid">
                  <fgColor indexed="64"/>
                  <bgColor rgb="FFE4E674"/>
                </patternFill>
              </fill>
            </x14:dxf>
          </x14:cfRule>
          <x14:cfRule type="expression" priority="10" id="{4526A7DB-F159-244A-B799-2A055B1C4EC5}">
            <xm:f>OR(WEEKDAY(I$2)=7,WEEKDAY(I$2)=1+$J$5,NOT(ISNA(VLOOKUP(I$2,Sheet2!$A$2:$A$7,0,FALSE))))</xm:f>
            <x14:dxf>
              <fill>
                <patternFill patternType="solid">
                  <fgColor indexed="64"/>
                  <bgColor theme="0" tint="-0.34998626667073579"/>
                </patternFill>
              </fill>
            </x14:dxf>
          </x14:cfRule>
          <x14:cfRule type="expression" priority="11" id="{22EF80DC-5586-0C4E-AF77-9921FDC450C2}">
            <xm:f>AND(I$2&gt;=$D23,I$2&lt;=$E23, WEEKDAY(I$2)&lt;7,WEEKDAY(I$2)&gt;1,NOT(NOT(ISNA(VLOOKUP(I$2,Sheet2!$A$2:$A$7,0,FALSE)))),$G23=1)</xm:f>
            <x14:dxf>
              <fill>
                <patternFill patternType="solid">
                  <fgColor auto="1"/>
                  <bgColor rgb="FF008000"/>
                </patternFill>
              </fill>
            </x14:dxf>
          </x14:cfRule>
          <x14:cfRule type="expression" priority="12" id="{1025858F-6A9B-7942-B12C-929AB7BD4AAF}">
            <xm:f>AND(I$2&gt;=$D23,I$2&lt;=$E23, WEEKDAY(I$2)&lt;7,WEEKDAY(I$2)&gt;1,NOT(NOT(ISNA(VLOOKUP(I$2,Sheet2!$A$2:$A$7,0,FALSE)))))</xm:f>
            <x14:dxf>
              <fill>
                <patternFill patternType="solid">
                  <fgColor auto="1"/>
                  <bgColor theme="4" tint="-0.499984740745262"/>
                </patternFill>
              </fill>
            </x14:dxf>
          </x14:cfRule>
          <xm:sqref>I23:BW23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6.6640625" customWidth="1"/>
    <col min="2" max="2" width="15.6640625" customWidth="1"/>
  </cols>
  <sheetData>
    <row r="1" spans="1:2" x14ac:dyDescent="0.2">
      <c r="A1" t="s">
        <v>6</v>
      </c>
      <c r="B1" t="s">
        <v>7</v>
      </c>
    </row>
    <row r="2" spans="1:2" x14ac:dyDescent="0.2">
      <c r="A2" s="2">
        <v>41050</v>
      </c>
      <c r="B2" t="s">
        <v>8</v>
      </c>
    </row>
    <row r="3" spans="1:2" x14ac:dyDescent="0.2">
      <c r="A3" s="2">
        <v>41051</v>
      </c>
      <c r="B3" t="s">
        <v>8</v>
      </c>
    </row>
    <row r="4" spans="1:2" x14ac:dyDescent="0.2">
      <c r="A4" s="2">
        <v>41052</v>
      </c>
      <c r="B4" t="s">
        <v>8</v>
      </c>
    </row>
    <row r="5" spans="1:2" x14ac:dyDescent="0.2">
      <c r="A5" s="2">
        <v>41053</v>
      </c>
      <c r="B5" t="s">
        <v>8</v>
      </c>
    </row>
    <row r="6" spans="1:2" x14ac:dyDescent="0.2">
      <c r="A6" s="2">
        <v>41054</v>
      </c>
      <c r="B6" t="s">
        <v>8</v>
      </c>
    </row>
    <row r="7" spans="1:2" x14ac:dyDescent="0.2">
      <c r="A7" s="2">
        <v>41057</v>
      </c>
      <c r="B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14"/>
  <sheetViews>
    <sheetView workbookViewId="0">
      <selection activeCell="N16" sqref="N16"/>
    </sheetView>
  </sheetViews>
  <sheetFormatPr baseColWidth="10" defaultColWidth="8.83203125" defaultRowHeight="15" x14ac:dyDescent="0.2"/>
  <cols>
    <col min="1" max="1" width="1.5" customWidth="1"/>
    <col min="2" max="2" width="4.33203125" customWidth="1"/>
    <col min="3" max="3" width="1.1640625" customWidth="1"/>
    <col min="4" max="4" width="22.83203125" customWidth="1"/>
    <col min="5" max="5" width="1.1640625" customWidth="1"/>
    <col min="6" max="6" width="4.33203125" customWidth="1"/>
    <col min="7" max="7" width="1.83203125" customWidth="1"/>
  </cols>
  <sheetData>
    <row r="1" spans="1:10" ht="7.75" customHeight="1" x14ac:dyDescent="0.2">
      <c r="A1" s="5"/>
      <c r="B1" s="5"/>
      <c r="C1" s="5"/>
      <c r="D1" s="5"/>
      <c r="E1" s="5"/>
      <c r="F1" s="5"/>
      <c r="G1" s="9"/>
      <c r="H1" s="9"/>
      <c r="I1" s="9"/>
    </row>
    <row r="2" spans="1:10" ht="16" thickBot="1" x14ac:dyDescent="0.25">
      <c r="A2" s="5"/>
      <c r="B2" s="103" t="s">
        <v>10</v>
      </c>
      <c r="C2" s="103"/>
      <c r="D2" s="103"/>
      <c r="E2" s="10"/>
      <c r="F2" s="5"/>
      <c r="G2" s="9"/>
      <c r="H2" s="9"/>
      <c r="I2" s="9"/>
    </row>
    <row r="3" spans="1:10" ht="4.25" customHeight="1" x14ac:dyDescent="0.2">
      <c r="A3" s="5"/>
      <c r="B3" s="8"/>
      <c r="C3" s="8"/>
      <c r="D3" s="8"/>
      <c r="E3" s="10"/>
      <c r="F3" s="5"/>
      <c r="G3" s="9"/>
      <c r="H3" s="9"/>
      <c r="I3" s="9"/>
    </row>
    <row r="4" spans="1:10" x14ac:dyDescent="0.2">
      <c r="A4" s="5"/>
      <c r="B4" s="3"/>
      <c r="C4" s="5"/>
      <c r="D4" s="5" t="s">
        <v>11</v>
      </c>
      <c r="E4" s="5"/>
      <c r="F4" s="13"/>
      <c r="G4" s="5"/>
      <c r="H4" s="5" t="s">
        <v>22</v>
      </c>
      <c r="I4" s="9"/>
    </row>
    <row r="5" spans="1:10" ht="5.5" customHeight="1" x14ac:dyDescent="0.2">
      <c r="A5" s="5"/>
      <c r="B5" s="5"/>
      <c r="C5" s="5"/>
      <c r="D5" s="5"/>
      <c r="E5" s="5"/>
      <c r="F5" s="5"/>
      <c r="G5" s="5"/>
      <c r="H5" s="5"/>
      <c r="I5" s="9"/>
    </row>
    <row r="6" spans="1:10" x14ac:dyDescent="0.2">
      <c r="A6" s="5"/>
      <c r="B6" s="4"/>
      <c r="C6" s="5"/>
      <c r="D6" s="5" t="s">
        <v>12</v>
      </c>
      <c r="E6" s="5"/>
      <c r="F6" s="12"/>
      <c r="G6" s="5"/>
      <c r="H6" s="5" t="s">
        <v>21</v>
      </c>
      <c r="I6" s="9"/>
    </row>
    <row r="7" spans="1:10" ht="4.75" customHeight="1" x14ac:dyDescent="0.2">
      <c r="A7" s="5"/>
      <c r="B7" s="5"/>
      <c r="C7" s="5"/>
      <c r="D7" s="5"/>
      <c r="E7" s="5"/>
      <c r="F7" s="5"/>
      <c r="G7" s="5"/>
      <c r="H7" s="5"/>
      <c r="I7" s="9"/>
    </row>
    <row r="8" spans="1:10" x14ac:dyDescent="0.2">
      <c r="A8" s="5"/>
      <c r="B8" s="6"/>
      <c r="C8" s="5"/>
      <c r="D8" s="5" t="s">
        <v>13</v>
      </c>
      <c r="E8" s="5"/>
      <c r="F8" s="6"/>
      <c r="G8" s="5"/>
      <c r="H8" s="5" t="s">
        <v>13</v>
      </c>
      <c r="I8" s="9"/>
    </row>
    <row r="9" spans="1:10" ht="4.25" customHeight="1" x14ac:dyDescent="0.2">
      <c r="A9" s="5"/>
      <c r="B9" s="5"/>
      <c r="C9" s="5"/>
      <c r="D9" s="5"/>
      <c r="E9" s="5"/>
      <c r="F9" s="5"/>
      <c r="G9" s="5"/>
      <c r="H9" s="5"/>
      <c r="I9" s="9"/>
    </row>
    <row r="10" spans="1:10" x14ac:dyDescent="0.2">
      <c r="A10" s="5"/>
      <c r="B10" s="7"/>
      <c r="C10" s="5"/>
      <c r="D10" s="5" t="s">
        <v>14</v>
      </c>
      <c r="E10" s="5"/>
      <c r="F10" s="7"/>
      <c r="G10" s="5"/>
      <c r="H10" s="5" t="s">
        <v>14</v>
      </c>
      <c r="I10" s="9"/>
    </row>
    <row r="11" spans="1:10" ht="6.5" customHeight="1" x14ac:dyDescent="0.2">
      <c r="A11" s="5"/>
      <c r="B11" s="5"/>
      <c r="C11" s="5"/>
      <c r="D11" s="5"/>
      <c r="E11" s="5"/>
      <c r="F11" s="5"/>
      <c r="G11" s="5"/>
      <c r="H11" s="5"/>
      <c r="I11" s="9"/>
    </row>
    <row r="12" spans="1:10" x14ac:dyDescent="0.2">
      <c r="A12" s="5"/>
      <c r="B12" s="11"/>
      <c r="C12" s="9"/>
      <c r="D12" s="9" t="s">
        <v>15</v>
      </c>
      <c r="E12" s="9"/>
      <c r="F12" s="9"/>
      <c r="G12" s="9"/>
      <c r="H12" s="9"/>
      <c r="I12" s="9"/>
      <c r="J12" s="9"/>
    </row>
    <row r="13" spans="1:10" ht="3.5" customHeight="1" x14ac:dyDescent="0.2">
      <c r="A13" s="9"/>
      <c r="B13" s="9"/>
      <c r="C13" s="9"/>
      <c r="D13" s="9"/>
      <c r="E13" s="9"/>
      <c r="F13" s="9"/>
      <c r="G13" s="9"/>
      <c r="H13" s="9"/>
      <c r="I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 Progress</vt:lpstr>
      <vt:lpstr>Sheet2</vt:lpstr>
      <vt:lpstr>Sheet3</vt:lpstr>
    </vt:vector>
  </TitlesOfParts>
  <Company>BMC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Lynn</dc:creator>
  <cp:lastModifiedBy>Microsoft Office User</cp:lastModifiedBy>
  <cp:lastPrinted>2012-05-12T18:28:47Z</cp:lastPrinted>
  <dcterms:created xsi:type="dcterms:W3CDTF">2012-05-10T15:20:38Z</dcterms:created>
  <dcterms:modified xsi:type="dcterms:W3CDTF">2017-01-18T16:47:37Z</dcterms:modified>
</cp:coreProperties>
</file>