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<sst xmlns="http://schemas.openxmlformats.org/spreadsheetml/2006/main" count="20" uniqueCount="20">
  <si>
    <t>CAT</t>
  </si>
  <si>
    <t>ANT</t>
  </si>
  <si>
    <t>SUELDO</t>
  </si>
  <si>
    <t>MAX</t>
  </si>
  <si>
    <t>Base cat 1 por empleado</t>
  </si>
  <si>
    <t>Cantidad de empleados cat 1</t>
  </si>
  <si>
    <t>Base cat 1</t>
  </si>
  <si>
    <t>extra por ant cat 1</t>
  </si>
  <si>
    <t>sueldo cat 1</t>
  </si>
  <si>
    <t>Base cat 2 por empleado</t>
  </si>
  <si>
    <t>Cantidad de empleados cat 2</t>
  </si>
  <si>
    <t>Base cat 2</t>
  </si>
  <si>
    <t>extra por ant cat 2</t>
  </si>
  <si>
    <t>sueldo cat 2</t>
  </si>
  <si>
    <t>Base cat 3 por empleado</t>
  </si>
  <si>
    <t>Cantidad de empleados cat 3</t>
  </si>
  <si>
    <t>Base cat 3</t>
  </si>
  <si>
    <t>extra por ant cat 3</t>
  </si>
  <si>
    <t>sueldo cat 3</t>
  </si>
  <si>
    <t>PROM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</si>
</sst>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4.38"/>
    <col customWidth="1" min="4" max="4" width="6.38"/>
    <col customWidth="1" min="5" max="5" width="2.75"/>
    <col customWidth="1" min="6" max="6" width="19.5"/>
    <col customWidth="1" min="7" max="7" width="6.5"/>
    <col customWidth="1" min="8" max="8" width="2.75"/>
    <col customWidth="1" min="9" max="9" width="9.63"/>
    <col customWidth="1" min="10" max="10" width="3.0"/>
    <col customWidth="1" min="11" max="11" width="2.25"/>
    <col customWidth="1" min="12" max="12" width="9.38"/>
    <col customWidth="1" min="13" max="13" width="6.5"/>
    <col customWidth="1" min="14" max="14" width="1.75"/>
    <col customWidth="1" min="15" max="15" width="14.38"/>
    <col customWidth="1" min="16" max="16" width="5.63"/>
    <col customWidth="1" min="17" max="17" width="2.88"/>
    <col customWidth="1" min="18" max="18" width="10.0"/>
    <col customWidth="1" min="19" max="19" width="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3">
        <f t="shared" ref="G1:G3" si="1">M1/J1</f>
        <v>38000</v>
      </c>
      <c r="H1" s="2"/>
      <c r="I1" s="2" t="s">
        <v>5</v>
      </c>
      <c r="J1" s="3">
        <f>SUMIF(A:A,1,A:A)</f>
        <v>3</v>
      </c>
      <c r="L1" s="2" t="s">
        <v>6</v>
      </c>
      <c r="M1" s="3">
        <f>J1*38000</f>
        <v>114000</v>
      </c>
      <c r="O1" s="2" t="s">
        <v>7</v>
      </c>
      <c r="P1" s="3">
        <f>J1*1*1200</f>
        <v>3600</v>
      </c>
      <c r="R1" s="2" t="s">
        <v>8</v>
      </c>
      <c r="S1" s="3">
        <f t="shared" ref="S1:S3" si="2">M1+P1</f>
        <v>117600</v>
      </c>
    </row>
    <row r="2">
      <c r="A2" s="1">
        <v>2.0</v>
      </c>
      <c r="B2" s="1">
        <v>5.0</v>
      </c>
      <c r="C2" s="4">
        <f t="shared" ref="C2:C3" si="3">B2*1200+$G$2</f>
        <v>76000</v>
      </c>
      <c r="D2" s="2">
        <f>MAX(C:C)</f>
        <v>117000</v>
      </c>
      <c r="E2" s="2"/>
      <c r="F2" s="2" t="s">
        <v>9</v>
      </c>
      <c r="G2" s="3">
        <f t="shared" si="1"/>
        <v>70000</v>
      </c>
      <c r="H2" s="2"/>
      <c r="I2" s="2" t="s">
        <v>10</v>
      </c>
      <c r="J2" s="3">
        <f>SUMIF(A:A,2,A:A)/2</f>
        <v>5</v>
      </c>
      <c r="L2" s="2" t="s">
        <v>11</v>
      </c>
      <c r="M2" s="3">
        <f>J2*70000</f>
        <v>350000</v>
      </c>
      <c r="O2" s="2" t="s">
        <v>12</v>
      </c>
      <c r="P2" s="3">
        <f>J2*5*1200</f>
        <v>30000</v>
      </c>
      <c r="R2" s="2" t="s">
        <v>13</v>
      </c>
      <c r="S2" s="3">
        <f t="shared" si="2"/>
        <v>380000</v>
      </c>
    </row>
    <row r="3">
      <c r="A3" s="1">
        <v>2.0</v>
      </c>
      <c r="B3" s="1">
        <v>5.0</v>
      </c>
      <c r="C3" s="4">
        <f t="shared" si="3"/>
        <v>76000</v>
      </c>
      <c r="D3" s="2"/>
      <c r="E3" s="2"/>
      <c r="F3" s="2" t="s">
        <v>14</v>
      </c>
      <c r="G3" s="3">
        <f t="shared" si="1"/>
        <v>105000</v>
      </c>
      <c r="H3" s="2"/>
      <c r="I3" s="2" t="s">
        <v>15</v>
      </c>
      <c r="J3" s="3">
        <f>SUMIF(A:A,3,A:A)/3</f>
        <v>2</v>
      </c>
      <c r="L3" s="2" t="s">
        <v>16</v>
      </c>
      <c r="M3" s="3">
        <f>J3*105000</f>
        <v>210000</v>
      </c>
      <c r="O3" s="2" t="s">
        <v>17</v>
      </c>
      <c r="P3" s="3">
        <f>J3*10*1200</f>
        <v>24000</v>
      </c>
      <c r="R3" s="2" t="s">
        <v>18</v>
      </c>
      <c r="S3" s="3">
        <f t="shared" si="2"/>
        <v>234000</v>
      </c>
    </row>
    <row r="4">
      <c r="A4" s="1">
        <v>1.0</v>
      </c>
      <c r="B4" s="1">
        <v>1.0</v>
      </c>
      <c r="C4" s="4">
        <f>B4*1200+$G$1</f>
        <v>39200</v>
      </c>
      <c r="D4" s="2" t="s">
        <v>19</v>
      </c>
    </row>
    <row r="5">
      <c r="A5" s="1">
        <v>2.0</v>
      </c>
      <c r="B5" s="1">
        <v>5.0</v>
      </c>
      <c r="C5" s="4">
        <f>B5*1200+$G$2</f>
        <v>76000</v>
      </c>
      <c r="D5" s="3">
        <f>SUM(C:C)/SUM(J:J)</f>
        <v>73160</v>
      </c>
    </row>
    <row r="6">
      <c r="A6" s="1">
        <v>3.0</v>
      </c>
      <c r="B6" s="1">
        <v>10.0</v>
      </c>
      <c r="C6" s="4">
        <f>B6*1200+$G$3</f>
        <v>117000</v>
      </c>
    </row>
    <row r="7">
      <c r="A7" s="1">
        <v>2.0</v>
      </c>
      <c r="B7" s="1">
        <v>5.0</v>
      </c>
      <c r="C7" s="4">
        <f>B7*1200+$G$2</f>
        <v>76000</v>
      </c>
    </row>
    <row r="8">
      <c r="A8" s="1">
        <v>1.0</v>
      </c>
      <c r="B8" s="1">
        <v>1.0</v>
      </c>
      <c r="C8" s="4">
        <f t="shared" ref="C8:C9" si="4">B8*1200+$G$1</f>
        <v>39200</v>
      </c>
    </row>
    <row r="9">
      <c r="A9" s="1">
        <v>1.0</v>
      </c>
      <c r="B9" s="1">
        <v>1.0</v>
      </c>
      <c r="C9" s="4">
        <f t="shared" si="4"/>
        <v>39200</v>
      </c>
    </row>
    <row r="10">
      <c r="A10" s="1">
        <v>2.0</v>
      </c>
      <c r="B10" s="1">
        <v>5.0</v>
      </c>
      <c r="C10" s="4">
        <f>B10*1200+$G$2</f>
        <v>76000</v>
      </c>
    </row>
    <row r="11">
      <c r="A11" s="1">
        <v>3.0</v>
      </c>
      <c r="B11" s="1">
        <v>10.0</v>
      </c>
      <c r="C11" s="4">
        <f>B11*1200+$G$3</f>
        <v>117000</v>
      </c>
    </row>
    <row r="12">
      <c r="A12" s="1"/>
      <c r="B12" s="4"/>
      <c r="C12" s="4"/>
    </row>
    <row r="13">
      <c r="A13" s="1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drawing r:id="rId1"/>
</worksheet>
</file>