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estion" sheetId="1" r:id="rId3"/>
    <sheet state="visible" name="Cumulative Probabilities" sheetId="2" r:id="rId4"/>
    <sheet state="visible" name="d" sheetId="3" r:id="rId5"/>
  </sheets>
  <definedNames>
    <definedName name="range">'Cumulative Probabilities'!$D$3:$E$5</definedName>
    <definedName name="type">'Cumulative Probabilities'!$A$3:$A$5</definedName>
  </definedNames>
  <calcPr/>
</workbook>
</file>

<file path=xl/sharedStrings.xml><?xml version="1.0" encoding="utf-8"?>
<sst xmlns="http://schemas.openxmlformats.org/spreadsheetml/2006/main" count="90" uniqueCount="48">
  <si>
    <t>Inventory System:</t>
  </si>
  <si>
    <t>Types of news days</t>
  </si>
  <si>
    <t>Demand Probability Distribution:</t>
  </si>
  <si>
    <t>Simulation Table:</t>
  </si>
  <si>
    <t xml:space="preserve">Demand </t>
  </si>
  <si>
    <t>Good</t>
  </si>
  <si>
    <t>Fair</t>
  </si>
  <si>
    <t>Poor</t>
  </si>
  <si>
    <t>Days</t>
  </si>
  <si>
    <t>Random Digits for types of newsdays</t>
  </si>
  <si>
    <t>Types of newsdays</t>
  </si>
  <si>
    <t>Random Digits for demand</t>
  </si>
  <si>
    <t>Demand</t>
  </si>
  <si>
    <t>Revenue from sales
(in $)</t>
  </si>
  <si>
    <r>
      <rPr/>
      <t xml:space="preserve">Lost profit from excess demand
(in </t>
    </r>
    <r>
      <rPr>
        <rFont val="Calibri"/>
        <b/>
        <color rgb="FF000000"/>
        <sz val="11.0"/>
      </rPr>
      <t>$)</t>
    </r>
  </si>
  <si>
    <t>Salvage sales from scrap
(in $)</t>
  </si>
  <si>
    <t>Daily Profit
(in $)</t>
  </si>
  <si>
    <t>Probability</t>
  </si>
  <si>
    <t>Cumulative Probability</t>
  </si>
  <si>
    <t>Random Digit Assignment</t>
  </si>
  <si>
    <t xml:space="preserve">Fair </t>
  </si>
  <si>
    <t>00</t>
  </si>
  <si>
    <t>..</t>
  </si>
  <si>
    <t>Good News Days</t>
  </si>
  <si>
    <t>Fair News Days</t>
  </si>
  <si>
    <t>Poor News Days</t>
  </si>
  <si>
    <t>Good Type Probability</t>
  </si>
  <si>
    <t xml:space="preserve">Cumulative Probability </t>
  </si>
  <si>
    <t>Fair Type Probability</t>
  </si>
  <si>
    <t>Poor Type Probability</t>
  </si>
  <si>
    <t>01-03</t>
  </si>
  <si>
    <t>01-10</t>
  </si>
  <si>
    <t>01-44</t>
  </si>
  <si>
    <t>04-08</t>
  </si>
  <si>
    <t>11-28</t>
  </si>
  <si>
    <t>45-66</t>
  </si>
  <si>
    <t>09-23</t>
  </si>
  <si>
    <t>29-68</t>
  </si>
  <si>
    <t>67-82</t>
  </si>
  <si>
    <t>24-43</t>
  </si>
  <si>
    <t>69-88</t>
  </si>
  <si>
    <t>83-94</t>
  </si>
  <si>
    <t>44-78</t>
  </si>
  <si>
    <t>89-96</t>
  </si>
  <si>
    <t>95-000</t>
  </si>
  <si>
    <t>79-93</t>
  </si>
  <si>
    <t>97-000</t>
  </si>
  <si>
    <t>94-000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</si>
</sst>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u/>
      <sz val="11.0"/>
      <color rgb="FF000000"/>
      <name val="Calibri"/>
    </font>
    <font>
      <b/>
      <u/>
      <sz val="14.0"/>
      <color rgb="FF000000"/>
      <name val="Calibri"/>
    </font>
    <font>
      <b/>
      <u/>
      <sz val="11.0"/>
      <color rgb="FF000000"/>
      <name val="Calibri"/>
    </font>
    <font/>
    <font>
      <b/>
      <u/>
      <sz val="11.0"/>
      <color rgb="FF000000"/>
      <name val="Calibri"/>
    </font>
    <font>
      <b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horizontal="left" shrinkToFit="0" vertical="top" wrapText="1"/>
    </xf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shrinkToFit="0" wrapText="1"/>
    </xf>
    <xf borderId="1" fillId="0" fontId="3" numFmtId="0" xfId="0" applyAlignment="1" applyBorder="1" applyFont="1">
      <alignment horizontal="left" shrinkToFit="0" vertical="center" wrapText="1"/>
    </xf>
    <xf borderId="1" fillId="0" fontId="4" numFmtId="0" xfId="0" applyBorder="1" applyFont="1"/>
    <xf borderId="0" fillId="0" fontId="5" numFmtId="49" xfId="0" applyAlignment="1" applyFont="1" applyNumberFormat="1">
      <alignment horizontal="left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0" fillId="0" fontId="0" numFmtId="49" xfId="0" applyAlignment="1" applyFont="1" applyNumberFormat="1">
      <alignment shrinkToFit="0" wrapText="1"/>
    </xf>
    <xf borderId="2" fillId="0" fontId="0" numFmtId="0" xfId="0" applyAlignment="1" applyBorder="1" applyFont="1">
      <alignment horizontal="center" shrinkToFit="0" vertical="center" wrapText="1"/>
    </xf>
    <xf borderId="0" fillId="2" fontId="7" numFmtId="0" xfId="0" applyAlignment="1" applyFill="1" applyFont="1">
      <alignment horizontal="left" readingOrder="0"/>
    </xf>
    <xf borderId="2" fillId="0" fontId="6" numFmtId="49" xfId="0" applyAlignment="1" applyBorder="1" applyFont="1" applyNumberFormat="1">
      <alignment horizontal="center" shrinkToFit="0" vertical="center" wrapText="1"/>
    </xf>
    <xf borderId="0" fillId="0" fontId="8" numFmtId="0" xfId="0" applyAlignment="1" applyFont="1">
      <alignment horizontal="left" shrinkToFit="0" vertical="center" wrapText="1"/>
    </xf>
    <xf borderId="2" fillId="0" fontId="6" numFmtId="49" xfId="0" applyAlignment="1" applyBorder="1" applyFont="1" applyNumberFormat="1">
      <alignment shrinkToFit="0" wrapText="1"/>
    </xf>
    <xf borderId="2" fillId="0" fontId="0" numFmtId="49" xfId="0" applyAlignment="1" applyBorder="1" applyFont="1" applyNumberFormat="1">
      <alignment horizontal="center" shrinkToFit="0" vertical="center" wrapText="1"/>
    </xf>
    <xf borderId="2" fillId="0" fontId="0" numFmtId="49" xfId="0" applyAlignment="1" applyBorder="1" applyFont="1" applyNumberForma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0" numFmtId="49" xfId="0" applyAlignment="1" applyFont="1" applyNumberFormat="1">
      <alignment horizontal="center" shrinkToFit="0" wrapText="1"/>
    </xf>
    <xf borderId="3" fillId="0" fontId="6" numFmtId="49" xfId="0" applyAlignment="1" applyBorder="1" applyFont="1" applyNumberFormat="1">
      <alignment horizontal="center" shrinkToFit="0" vertical="center" wrapText="1"/>
    </xf>
    <xf borderId="4" fillId="0" fontId="4" numFmtId="0" xfId="0" applyBorder="1" applyFont="1"/>
    <xf borderId="5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1.29"/>
    <col customWidth="1" min="3" max="3" width="9.71"/>
    <col customWidth="1" min="4" max="6" width="9.14"/>
    <col customWidth="1" min="7" max="14" width="8.71"/>
  </cols>
  <sheetData>
    <row r="1">
      <c r="A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>
      <c r="A2" s="5" t="s">
        <v>2</v>
      </c>
      <c r="B2" s="6"/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>
      <c r="A3" s="8" t="s">
        <v>4</v>
      </c>
      <c r="B3" s="8" t="s">
        <v>5</v>
      </c>
      <c r="C3" s="8" t="s">
        <v>6</v>
      </c>
      <c r="D3" s="8" t="s">
        <v>7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>
      <c r="A4" s="10">
        <v>40.0</v>
      </c>
      <c r="B4" s="10">
        <v>0.03</v>
      </c>
      <c r="C4" s="10">
        <v>0.1</v>
      </c>
      <c r="D4" s="10">
        <v>0.44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>
      <c r="A5" s="10">
        <v>50.0</v>
      </c>
      <c r="B5" s="10">
        <v>0.05</v>
      </c>
      <c r="C5" s="10">
        <v>0.18</v>
      </c>
      <c r="D5" s="10">
        <v>0.22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>
      <c r="A6" s="10">
        <v>60.0</v>
      </c>
      <c r="B6" s="10">
        <v>0.15</v>
      </c>
      <c r="C6" s="10">
        <v>0.4</v>
      </c>
      <c r="D6" s="10">
        <v>0.16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>
      <c r="A7" s="10">
        <v>70.0</v>
      </c>
      <c r="B7" s="10">
        <v>0.2</v>
      </c>
      <c r="C7" s="10">
        <v>0.2</v>
      </c>
      <c r="D7" s="10">
        <v>0.12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>
      <c r="A8" s="10">
        <v>80.0</v>
      </c>
      <c r="B8" s="10">
        <v>0.35</v>
      </c>
      <c r="C8" s="10">
        <v>0.08</v>
      </c>
      <c r="D8" s="10">
        <v>0.06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>
      <c r="A9" s="10">
        <v>90.0</v>
      </c>
      <c r="B9" s="10">
        <v>0.15</v>
      </c>
      <c r="C9" s="10">
        <v>0.04</v>
      </c>
      <c r="D9" s="10">
        <v>0.0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>
      <c r="A10" s="10">
        <v>100.0</v>
      </c>
      <c r="B10" s="10">
        <v>0.07</v>
      </c>
      <c r="C10" s="10">
        <v>0.0</v>
      </c>
      <c r="D10" s="10">
        <v>0.0</v>
      </c>
      <c r="E10" s="3"/>
      <c r="F10" s="3"/>
      <c r="G10" s="3"/>
      <c r="H10" s="3"/>
      <c r="I10" s="3"/>
      <c r="J10" s="3"/>
      <c r="K10" s="3"/>
      <c r="L10" s="3"/>
      <c r="M10" s="3"/>
      <c r="N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>
      <c r="A12" s="13" t="s">
        <v>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>
      <c r="A13" s="8" t="s">
        <v>1</v>
      </c>
      <c r="B13" s="8" t="s">
        <v>17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>
      <c r="A14" s="10" t="s">
        <v>5</v>
      </c>
      <c r="B14" s="10">
        <v>0.35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>
      <c r="A15" s="10" t="s">
        <v>20</v>
      </c>
      <c r="B15" s="10">
        <v>0.45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>
      <c r="A16" s="10" t="s">
        <v>7</v>
      </c>
      <c r="B16" s="10">
        <v>0.2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C1"/>
    <mergeCell ref="A2:C2"/>
    <mergeCell ref="A12:C1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0"/>
    <col customWidth="1" min="3" max="3" width="11.43"/>
    <col customWidth="1" min="4" max="4" width="11.29"/>
    <col customWidth="1" min="5" max="5" width="11.0"/>
    <col customWidth="1" min="6" max="6" width="11.14"/>
    <col customWidth="1" min="7" max="7" width="11.57"/>
    <col customWidth="1" min="8" max="8" width="2.29"/>
    <col customWidth="1" min="9" max="9" width="10.57"/>
    <col customWidth="1" min="10" max="10" width="10.86"/>
    <col customWidth="1" min="11" max="11" width="11.71"/>
    <col customWidth="1" min="12" max="21" width="10.0"/>
  </cols>
  <sheetData>
    <row r="1">
      <c r="A1" s="7" t="s">
        <v>1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56.25" customHeight="1">
      <c r="A2" s="12" t="s">
        <v>1</v>
      </c>
      <c r="B2" s="12" t="s">
        <v>17</v>
      </c>
      <c r="C2" s="12" t="s">
        <v>18</v>
      </c>
      <c r="D2" s="14" t="s">
        <v>19</v>
      </c>
      <c r="E2" s="9" t="s">
        <v>21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>
      <c r="A3" s="15" t="s">
        <v>5</v>
      </c>
      <c r="B3" s="15">
        <v>0.35</v>
      </c>
      <c r="C3" s="15">
        <f t="shared" ref="C3:C5" si="1">SUM(B$3:B3)</f>
        <v>0.35</v>
      </c>
      <c r="D3" s="16">
        <f t="shared" ref="D3:D5" si="2">E2+1</f>
        <v>1</v>
      </c>
      <c r="E3" s="9">
        <f t="shared" ref="E3:E5" si="3">(C3*100)</f>
        <v>35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>
      <c r="A4" s="15" t="s">
        <v>20</v>
      </c>
      <c r="B4" s="15">
        <v>0.45</v>
      </c>
      <c r="C4" s="15">
        <f t="shared" si="1"/>
        <v>0.8</v>
      </c>
      <c r="D4" s="16">
        <f t="shared" si="2"/>
        <v>36</v>
      </c>
      <c r="E4" s="9">
        <f t="shared" si="3"/>
        <v>80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>
      <c r="A5" s="15" t="s">
        <v>7</v>
      </c>
      <c r="B5" s="15">
        <v>0.2</v>
      </c>
      <c r="C5" s="15">
        <f t="shared" si="1"/>
        <v>1</v>
      </c>
      <c r="D5" s="16">
        <f t="shared" si="2"/>
        <v>81</v>
      </c>
      <c r="E5" s="9">
        <f t="shared" si="3"/>
        <v>100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>
      <c r="A7" s="17" t="s">
        <v>23</v>
      </c>
      <c r="C7" s="9"/>
      <c r="D7" s="9"/>
      <c r="E7" s="17" t="s">
        <v>24</v>
      </c>
      <c r="G7" s="9"/>
      <c r="H7" s="9"/>
      <c r="I7" s="17" t="s">
        <v>25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>
      <c r="A8" s="12" t="s">
        <v>26</v>
      </c>
      <c r="B8" s="12" t="s">
        <v>27</v>
      </c>
      <c r="C8" s="12" t="s">
        <v>19</v>
      </c>
      <c r="D8" s="18"/>
      <c r="E8" s="12" t="s">
        <v>28</v>
      </c>
      <c r="F8" s="12" t="s">
        <v>27</v>
      </c>
      <c r="G8" s="12" t="s">
        <v>19</v>
      </c>
      <c r="H8" s="18"/>
      <c r="I8" s="12" t="s">
        <v>29</v>
      </c>
      <c r="J8" s="12" t="s">
        <v>27</v>
      </c>
      <c r="K8" s="12" t="s">
        <v>19</v>
      </c>
      <c r="L8" s="9"/>
      <c r="M8" s="9"/>
      <c r="N8" s="9"/>
      <c r="O8" s="9"/>
      <c r="P8" s="9"/>
      <c r="Q8" s="9"/>
      <c r="R8" s="9"/>
      <c r="S8" s="9"/>
      <c r="T8" s="9"/>
      <c r="U8" s="9"/>
    </row>
    <row r="9">
      <c r="A9" s="10">
        <v>0.03</v>
      </c>
      <c r="B9" s="10">
        <f t="shared" ref="B9:B15" si="4">SUM(A$9:A9)</f>
        <v>0.03</v>
      </c>
      <c r="C9" s="15" t="s">
        <v>30</v>
      </c>
      <c r="D9" s="18"/>
      <c r="E9" s="10">
        <v>0.1</v>
      </c>
      <c r="F9" s="10">
        <f t="shared" ref="F9:F14" si="5">SUM(E$9:E9)</f>
        <v>0.1</v>
      </c>
      <c r="G9" s="15" t="s">
        <v>31</v>
      </c>
      <c r="H9" s="18"/>
      <c r="I9" s="10">
        <v>0.44</v>
      </c>
      <c r="J9" s="10">
        <f t="shared" ref="J9:J13" si="6">SUM(I$9:I9)</f>
        <v>0.44</v>
      </c>
      <c r="K9" s="15" t="s">
        <v>32</v>
      </c>
      <c r="L9" s="9"/>
      <c r="M9" s="9"/>
      <c r="N9" s="9"/>
      <c r="O9" s="9"/>
      <c r="P9" s="9"/>
      <c r="Q9" s="9"/>
      <c r="R9" s="9"/>
      <c r="S9" s="9"/>
      <c r="T9" s="9"/>
      <c r="U9" s="9"/>
    </row>
    <row r="10">
      <c r="A10" s="10">
        <v>0.05</v>
      </c>
      <c r="B10" s="10">
        <f t="shared" si="4"/>
        <v>0.08</v>
      </c>
      <c r="C10" s="15" t="s">
        <v>33</v>
      </c>
      <c r="D10" s="18"/>
      <c r="E10" s="10">
        <v>0.18</v>
      </c>
      <c r="F10" s="10">
        <f t="shared" si="5"/>
        <v>0.28</v>
      </c>
      <c r="G10" s="15" t="s">
        <v>34</v>
      </c>
      <c r="H10" s="18"/>
      <c r="I10" s="10">
        <v>0.22</v>
      </c>
      <c r="J10" s="10">
        <f t="shared" si="6"/>
        <v>0.66</v>
      </c>
      <c r="K10" s="15" t="s">
        <v>35</v>
      </c>
      <c r="L10" s="9"/>
      <c r="M10" s="9"/>
      <c r="N10" s="9"/>
      <c r="O10" s="9"/>
      <c r="P10" s="9"/>
      <c r="Q10" s="9"/>
      <c r="R10" s="9"/>
      <c r="S10" s="9"/>
      <c r="T10" s="9"/>
      <c r="U10" s="9"/>
    </row>
    <row r="11">
      <c r="A11" s="10">
        <v>0.15</v>
      </c>
      <c r="B11" s="10">
        <f t="shared" si="4"/>
        <v>0.23</v>
      </c>
      <c r="C11" s="15" t="s">
        <v>36</v>
      </c>
      <c r="D11" s="18"/>
      <c r="E11" s="10">
        <v>0.4</v>
      </c>
      <c r="F11" s="10">
        <f t="shared" si="5"/>
        <v>0.68</v>
      </c>
      <c r="G11" s="15" t="s">
        <v>37</v>
      </c>
      <c r="H11" s="18"/>
      <c r="I11" s="10">
        <v>0.16</v>
      </c>
      <c r="J11" s="10">
        <f t="shared" si="6"/>
        <v>0.82</v>
      </c>
      <c r="K11" s="15" t="s">
        <v>38</v>
      </c>
      <c r="L11" s="9"/>
      <c r="M11" s="9"/>
      <c r="N11" s="9"/>
      <c r="O11" s="9"/>
      <c r="P11" s="9"/>
      <c r="Q11" s="9"/>
      <c r="R11" s="9"/>
      <c r="S11" s="9"/>
      <c r="T11" s="9"/>
      <c r="U11" s="9"/>
    </row>
    <row r="12">
      <c r="A12" s="10">
        <v>0.2</v>
      </c>
      <c r="B12" s="10">
        <f t="shared" si="4"/>
        <v>0.43</v>
      </c>
      <c r="C12" s="15" t="s">
        <v>39</v>
      </c>
      <c r="D12" s="18"/>
      <c r="E12" s="10">
        <v>0.2</v>
      </c>
      <c r="F12" s="10">
        <f t="shared" si="5"/>
        <v>0.88</v>
      </c>
      <c r="G12" s="15" t="s">
        <v>40</v>
      </c>
      <c r="H12" s="18"/>
      <c r="I12" s="10">
        <v>0.12</v>
      </c>
      <c r="J12" s="10">
        <f t="shared" si="6"/>
        <v>0.94</v>
      </c>
      <c r="K12" s="15" t="s">
        <v>41</v>
      </c>
      <c r="L12" s="9"/>
      <c r="M12" s="9"/>
      <c r="N12" s="9"/>
      <c r="O12" s="9"/>
      <c r="P12" s="9"/>
      <c r="Q12" s="9"/>
      <c r="R12" s="9"/>
      <c r="S12" s="9"/>
      <c r="T12" s="9"/>
      <c r="U12" s="9"/>
    </row>
    <row r="13">
      <c r="A13" s="10">
        <v>0.35</v>
      </c>
      <c r="B13" s="10">
        <f t="shared" si="4"/>
        <v>0.78</v>
      </c>
      <c r="C13" s="15" t="s">
        <v>42</v>
      </c>
      <c r="D13" s="18"/>
      <c r="E13" s="10">
        <v>0.08</v>
      </c>
      <c r="F13" s="10">
        <f t="shared" si="5"/>
        <v>0.96</v>
      </c>
      <c r="G13" s="15" t="s">
        <v>43</v>
      </c>
      <c r="H13" s="18"/>
      <c r="I13" s="10">
        <v>0.06</v>
      </c>
      <c r="J13" s="10">
        <f t="shared" si="6"/>
        <v>1</v>
      </c>
      <c r="K13" s="15" t="s">
        <v>44</v>
      </c>
      <c r="L13" s="9"/>
      <c r="M13" s="9"/>
      <c r="N13" s="9"/>
      <c r="O13" s="9"/>
      <c r="P13" s="9"/>
      <c r="Q13" s="9"/>
      <c r="R13" s="9"/>
      <c r="S13" s="9"/>
      <c r="T13" s="9"/>
      <c r="U13" s="9"/>
    </row>
    <row r="14">
      <c r="A14" s="10">
        <v>0.15</v>
      </c>
      <c r="B14" s="10">
        <f t="shared" si="4"/>
        <v>0.93</v>
      </c>
      <c r="C14" s="15" t="s">
        <v>45</v>
      </c>
      <c r="D14" s="18"/>
      <c r="E14" s="10">
        <v>0.04</v>
      </c>
      <c r="F14" s="10">
        <f t="shared" si="5"/>
        <v>1</v>
      </c>
      <c r="G14" s="15" t="s">
        <v>46</v>
      </c>
      <c r="H14" s="18"/>
      <c r="I14" s="10">
        <v>0.0</v>
      </c>
      <c r="J14" s="10">
        <v>0.0</v>
      </c>
      <c r="K14" s="15" t="s">
        <v>22</v>
      </c>
      <c r="L14" s="9"/>
      <c r="M14" s="9"/>
      <c r="N14" s="9"/>
      <c r="O14" s="9"/>
      <c r="P14" s="9"/>
      <c r="Q14" s="9"/>
      <c r="R14" s="9"/>
      <c r="S14" s="9"/>
      <c r="T14" s="9"/>
      <c r="U14" s="9"/>
    </row>
    <row r="15">
      <c r="A15" s="10">
        <v>0.07</v>
      </c>
      <c r="B15" s="10">
        <f t="shared" si="4"/>
        <v>1</v>
      </c>
      <c r="C15" s="15" t="s">
        <v>47</v>
      </c>
      <c r="D15" s="18"/>
      <c r="E15" s="10">
        <v>0.0</v>
      </c>
      <c r="F15" s="10">
        <v>0.0</v>
      </c>
      <c r="G15" s="15" t="s">
        <v>22</v>
      </c>
      <c r="H15" s="18"/>
      <c r="I15" s="10">
        <v>0.0</v>
      </c>
      <c r="J15" s="10">
        <v>0.0</v>
      </c>
      <c r="K15" s="15" t="s">
        <v>22</v>
      </c>
      <c r="L15" s="9"/>
      <c r="M15" s="9"/>
      <c r="N15" s="9"/>
      <c r="O15" s="9"/>
      <c r="P15" s="9"/>
      <c r="Q15" s="9"/>
      <c r="R15" s="9"/>
      <c r="S15" s="9"/>
      <c r="T15" s="9"/>
      <c r="U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A7:B7"/>
    <mergeCell ref="E7:F7"/>
    <mergeCell ref="I7:J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0.14"/>
    <col customWidth="1" min="3" max="3" width="9.71"/>
    <col customWidth="1" min="4" max="9" width="9.14"/>
    <col customWidth="1" min="10" max="19" width="8.71"/>
  </cols>
  <sheetData>
    <row r="1">
      <c r="A1" s="1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>
      <c r="A2" s="11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13</v>
      </c>
      <c r="G3" s="8" t="s">
        <v>14</v>
      </c>
      <c r="H3" s="8" t="s">
        <v>15</v>
      </c>
      <c r="I3" s="8" t="s">
        <v>16</v>
      </c>
      <c r="J3" s="4"/>
      <c r="K3" s="4"/>
      <c r="L3" s="4"/>
      <c r="M3" s="4"/>
      <c r="N3" s="4"/>
      <c r="O3" s="4"/>
      <c r="P3" s="4"/>
      <c r="Q3" s="4"/>
      <c r="R3" s="4"/>
      <c r="S3" s="4"/>
    </row>
    <row r="4">
      <c r="A4" s="10">
        <v>1.0</v>
      </c>
      <c r="B4" s="10">
        <v>94.0</v>
      </c>
      <c r="C4" s="15" t="str">
        <f>LOOKUP(B4,range,type)</f>
        <v>Poor</v>
      </c>
      <c r="D4" s="10">
        <v>80.0</v>
      </c>
      <c r="E4" s="10">
        <v>60.0</v>
      </c>
      <c r="F4" s="10">
        <v>30.0</v>
      </c>
      <c r="G4" s="10" t="s">
        <v>22</v>
      </c>
      <c r="H4" s="10">
        <v>0.5</v>
      </c>
      <c r="I4" s="10">
        <v>7.4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>
      <c r="A5" s="10">
        <v>2.0</v>
      </c>
      <c r="B5" s="10">
        <v>77.0</v>
      </c>
      <c r="C5" s="15" t="str">
        <f>LOOKUP(B5,range,type)</f>
        <v>Fair </v>
      </c>
      <c r="D5" s="10">
        <v>20.0</v>
      </c>
      <c r="E5" s="10">
        <v>50.0</v>
      </c>
      <c r="F5" s="10">
        <v>25.0</v>
      </c>
      <c r="G5" s="10" t="s">
        <v>22</v>
      </c>
      <c r="H5" s="10">
        <v>1.0</v>
      </c>
      <c r="I5" s="10">
        <v>2.9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>
      <c r="A6" s="10">
        <v>3.0</v>
      </c>
      <c r="B6" s="10">
        <v>49.0</v>
      </c>
      <c r="C6" s="15" t="str">
        <f>LOOKUP(B6,range,type)</f>
        <v>Fair </v>
      </c>
      <c r="D6" s="10">
        <v>15.0</v>
      </c>
      <c r="E6" s="10">
        <v>50.0</v>
      </c>
      <c r="F6" s="10">
        <v>25.0</v>
      </c>
      <c r="G6" s="10" t="s">
        <v>22</v>
      </c>
      <c r="H6" s="10">
        <v>1.0</v>
      </c>
      <c r="I6" s="10">
        <v>2.9</v>
      </c>
      <c r="J6" s="4"/>
      <c r="K6" s="4"/>
      <c r="L6" s="4"/>
      <c r="M6" s="4"/>
      <c r="N6" s="4"/>
      <c r="O6" s="4"/>
      <c r="P6" s="4"/>
      <c r="Q6" s="4"/>
      <c r="R6" s="4"/>
      <c r="S6" s="4"/>
    </row>
    <row r="7">
      <c r="A7" s="10">
        <v>4.0</v>
      </c>
      <c r="B7" s="10">
        <v>45.0</v>
      </c>
      <c r="C7" s="15" t="str">
        <f>LOOKUP(B7,range,type)</f>
        <v>Fair </v>
      </c>
      <c r="D7" s="10">
        <v>88.0</v>
      </c>
      <c r="E7" s="10">
        <v>70.0</v>
      </c>
      <c r="F7" s="10">
        <v>35.0</v>
      </c>
      <c r="G7" s="10" t="s">
        <v>22</v>
      </c>
      <c r="H7" s="10" t="s">
        <v>22</v>
      </c>
      <c r="I7" s="10">
        <v>11.9</v>
      </c>
      <c r="J7" s="4"/>
      <c r="K7" s="4"/>
      <c r="L7" s="4"/>
      <c r="M7" s="4"/>
      <c r="N7" s="4"/>
      <c r="O7" s="4"/>
      <c r="P7" s="4"/>
      <c r="Q7" s="4"/>
      <c r="R7" s="4"/>
      <c r="S7" s="4"/>
    </row>
    <row r="8">
      <c r="A8" s="10">
        <v>5.0</v>
      </c>
      <c r="B8" s="10">
        <v>43.0</v>
      </c>
      <c r="C8" s="15" t="str">
        <f>LOOKUP(B8,range,type)</f>
        <v>Fair </v>
      </c>
      <c r="D8" s="10">
        <v>98.0</v>
      </c>
      <c r="E8" s="10">
        <v>90.0</v>
      </c>
      <c r="F8" s="10">
        <v>35.0</v>
      </c>
      <c r="G8" s="10">
        <v>3.4</v>
      </c>
      <c r="H8" s="10" t="s">
        <v>22</v>
      </c>
      <c r="I8" s="10">
        <v>8.5</v>
      </c>
      <c r="J8" s="4"/>
      <c r="K8" s="4"/>
      <c r="L8" s="4"/>
      <c r="M8" s="4"/>
      <c r="N8" s="4"/>
      <c r="O8" s="4"/>
      <c r="P8" s="4"/>
      <c r="Q8" s="4"/>
      <c r="R8" s="4"/>
      <c r="S8" s="4"/>
    </row>
    <row r="9">
      <c r="A9" s="10">
        <v>6.0</v>
      </c>
      <c r="B9" s="10">
        <v>32.0</v>
      </c>
      <c r="C9" s="15" t="str">
        <f>LOOKUP(B9,range,type)</f>
        <v>Good</v>
      </c>
      <c r="D9" s="10">
        <v>65.0</v>
      </c>
      <c r="E9" s="10">
        <v>80.0</v>
      </c>
      <c r="F9" s="10">
        <v>35.0</v>
      </c>
      <c r="G9" s="10">
        <v>1.7</v>
      </c>
      <c r="H9" s="10" t="s">
        <v>22</v>
      </c>
      <c r="I9" s="10">
        <v>10.2</v>
      </c>
      <c r="J9" s="4"/>
      <c r="K9" s="4"/>
      <c r="L9" s="4"/>
      <c r="M9" s="4"/>
      <c r="N9" s="4"/>
      <c r="O9" s="4"/>
      <c r="P9" s="4"/>
      <c r="Q9" s="4"/>
      <c r="R9" s="4"/>
      <c r="S9" s="4"/>
    </row>
    <row r="10">
      <c r="A10" s="10">
        <v>7.0</v>
      </c>
      <c r="B10" s="10">
        <v>49.0</v>
      </c>
      <c r="C10" s="15" t="str">
        <f>LOOKUP(B10,range,type)</f>
        <v>Fair </v>
      </c>
      <c r="D10" s="10">
        <v>86.0</v>
      </c>
      <c r="E10" s="10">
        <v>70.0</v>
      </c>
      <c r="F10" s="10">
        <v>35.0</v>
      </c>
      <c r="G10" s="10" t="s">
        <v>22</v>
      </c>
      <c r="H10" s="10" t="s">
        <v>22</v>
      </c>
      <c r="I10" s="10">
        <v>11.9</v>
      </c>
      <c r="J10" s="4"/>
      <c r="K10" s="4"/>
      <c r="L10" s="4"/>
      <c r="M10" s="4"/>
      <c r="N10" s="4"/>
      <c r="O10" s="4"/>
      <c r="P10" s="4"/>
      <c r="Q10" s="4"/>
      <c r="R10" s="4"/>
      <c r="S10" s="4"/>
    </row>
    <row r="11">
      <c r="A11" s="10">
        <v>8.0</v>
      </c>
      <c r="B11" s="10">
        <v>100.0</v>
      </c>
      <c r="C11" s="15" t="str">
        <f>LOOKUP(B11,range,type)</f>
        <v>Poor</v>
      </c>
      <c r="D11" s="10">
        <v>73.0</v>
      </c>
      <c r="E11" s="10">
        <v>60.0</v>
      </c>
      <c r="F11" s="10">
        <v>30.0</v>
      </c>
      <c r="G11" s="10" t="s">
        <v>22</v>
      </c>
      <c r="H11" s="10">
        <v>0.5</v>
      </c>
      <c r="I11" s="10">
        <v>7.4</v>
      </c>
      <c r="J11" s="4"/>
      <c r="K11" s="4"/>
      <c r="L11" s="4"/>
      <c r="M11" s="4"/>
      <c r="N11" s="4"/>
      <c r="O11" s="4"/>
      <c r="P11" s="4"/>
      <c r="Q11" s="4"/>
      <c r="R11" s="4"/>
      <c r="S11" s="4"/>
    </row>
    <row r="12">
      <c r="A12" s="10">
        <v>9.0</v>
      </c>
      <c r="B12" s="10">
        <v>16.0</v>
      </c>
      <c r="C12" s="15" t="str">
        <f>LOOKUP(B12,range,type)</f>
        <v>Good</v>
      </c>
      <c r="D12" s="10">
        <v>24.0</v>
      </c>
      <c r="E12" s="10">
        <v>70.0</v>
      </c>
      <c r="F12" s="10">
        <v>35.0</v>
      </c>
      <c r="G12" s="10" t="s">
        <v>22</v>
      </c>
      <c r="H12" s="10" t="s">
        <v>22</v>
      </c>
      <c r="I12" s="10">
        <v>11.9</v>
      </c>
      <c r="J12" s="4"/>
      <c r="K12" s="4"/>
      <c r="L12" s="4"/>
      <c r="M12" s="4"/>
      <c r="N12" s="4"/>
      <c r="O12" s="4"/>
      <c r="P12" s="4"/>
      <c r="Q12" s="4"/>
      <c r="R12" s="4"/>
      <c r="S12" s="4"/>
    </row>
    <row r="13">
      <c r="A13" s="10">
        <v>10.0</v>
      </c>
      <c r="B13" s="10">
        <v>24.0</v>
      </c>
      <c r="C13" s="15" t="str">
        <f>LOOKUP(B13,range,type)</f>
        <v>Good</v>
      </c>
      <c r="D13" s="10">
        <v>60.0</v>
      </c>
      <c r="E13" s="10">
        <v>80.0</v>
      </c>
      <c r="F13" s="10">
        <v>35.0</v>
      </c>
      <c r="G13" s="10">
        <v>1.7</v>
      </c>
      <c r="H13" s="10" t="s">
        <v>22</v>
      </c>
      <c r="I13" s="10">
        <v>11.9</v>
      </c>
      <c r="J13" s="4"/>
      <c r="K13" s="4"/>
      <c r="L13" s="4"/>
      <c r="M13" s="4"/>
      <c r="N13" s="4"/>
      <c r="O13" s="4"/>
      <c r="P13" s="4"/>
      <c r="Q13" s="4"/>
      <c r="R13" s="4"/>
      <c r="S13" s="4"/>
    </row>
    <row r="14">
      <c r="A14" s="10">
        <v>11.0</v>
      </c>
      <c r="B14" s="10">
        <v>31.0</v>
      </c>
      <c r="C14" s="15" t="str">
        <f>LOOKUP(B14,range,type)</f>
        <v>Good</v>
      </c>
      <c r="D14" s="10">
        <v>60.0</v>
      </c>
      <c r="E14" s="10">
        <v>80.0</v>
      </c>
      <c r="F14" s="10">
        <v>35.0</v>
      </c>
      <c r="G14" s="10">
        <v>1.7</v>
      </c>
      <c r="H14" s="10" t="s">
        <v>22</v>
      </c>
      <c r="I14" s="10">
        <v>11.9</v>
      </c>
      <c r="J14" s="4"/>
      <c r="K14" s="4"/>
      <c r="L14" s="4"/>
      <c r="M14" s="4"/>
      <c r="N14" s="4"/>
      <c r="O14" s="4"/>
      <c r="P14" s="4"/>
      <c r="Q14" s="4"/>
      <c r="R14" s="4"/>
      <c r="S14" s="4"/>
    </row>
    <row r="15">
      <c r="A15" s="10">
        <v>12.0</v>
      </c>
      <c r="B15" s="10">
        <v>14.0</v>
      </c>
      <c r="C15" s="15" t="str">
        <f>LOOKUP(B15,range,type)</f>
        <v>Good</v>
      </c>
      <c r="D15" s="10">
        <v>29.0</v>
      </c>
      <c r="E15" s="10">
        <v>70.0</v>
      </c>
      <c r="F15" s="10">
        <v>35.0</v>
      </c>
      <c r="G15" s="10" t="s">
        <v>22</v>
      </c>
      <c r="H15" s="10" t="s">
        <v>22</v>
      </c>
      <c r="I15" s="10">
        <v>11.9</v>
      </c>
      <c r="J15" s="4"/>
      <c r="K15" s="4"/>
      <c r="L15" s="4"/>
      <c r="M15" s="4"/>
      <c r="N15" s="4"/>
      <c r="O15" s="4"/>
      <c r="P15" s="4"/>
      <c r="Q15" s="4"/>
      <c r="R15" s="4"/>
      <c r="S15" s="4"/>
    </row>
    <row r="16">
      <c r="A16" s="10">
        <v>13.0</v>
      </c>
      <c r="B16" s="10">
        <v>41.0</v>
      </c>
      <c r="C16" s="15" t="str">
        <f>LOOKUP(B16,range,type)</f>
        <v>Fair </v>
      </c>
      <c r="D16" s="10">
        <v>18.0</v>
      </c>
      <c r="E16" s="10">
        <v>50.0</v>
      </c>
      <c r="F16" s="10">
        <v>25.0</v>
      </c>
      <c r="G16" s="10" t="s">
        <v>22</v>
      </c>
      <c r="H16" s="10">
        <v>1.0</v>
      </c>
      <c r="I16" s="10">
        <v>2.9</v>
      </c>
      <c r="J16" s="4"/>
      <c r="K16" s="4"/>
      <c r="L16" s="4"/>
      <c r="M16" s="4"/>
      <c r="N16" s="4"/>
      <c r="O16" s="4"/>
      <c r="P16" s="4"/>
      <c r="Q16" s="4"/>
      <c r="R16" s="4"/>
      <c r="S16" s="4"/>
    </row>
    <row r="17">
      <c r="A17" s="10">
        <v>14.0</v>
      </c>
      <c r="B17" s="10">
        <v>61.0</v>
      </c>
      <c r="C17" s="15" t="str">
        <f>LOOKUP(B17,range,type)</f>
        <v>Fair </v>
      </c>
      <c r="D17" s="10">
        <v>90.0</v>
      </c>
      <c r="E17" s="10">
        <v>80.0</v>
      </c>
      <c r="F17" s="10">
        <v>35.0</v>
      </c>
      <c r="G17" s="10">
        <v>1.7</v>
      </c>
      <c r="H17" s="10" t="s">
        <v>22</v>
      </c>
      <c r="I17" s="10">
        <v>11.9</v>
      </c>
      <c r="J17" s="4"/>
      <c r="K17" s="4"/>
      <c r="L17" s="4"/>
      <c r="M17" s="4"/>
      <c r="N17" s="4"/>
      <c r="O17" s="4"/>
      <c r="P17" s="4"/>
      <c r="Q17" s="4"/>
      <c r="R17" s="4"/>
      <c r="S17" s="4"/>
    </row>
    <row r="18">
      <c r="A18" s="10">
        <v>15.0</v>
      </c>
      <c r="B18" s="10">
        <v>85.0</v>
      </c>
      <c r="C18" s="15" t="str">
        <f>LOOKUP(B18,range,type)</f>
        <v>Poor</v>
      </c>
      <c r="D18" s="10">
        <v>93.0</v>
      </c>
      <c r="E18" s="10">
        <v>70.0</v>
      </c>
      <c r="F18" s="10">
        <v>35.0</v>
      </c>
      <c r="G18" s="10" t="s">
        <v>22</v>
      </c>
      <c r="H18" s="10" t="s">
        <v>22</v>
      </c>
      <c r="I18" s="10">
        <v>11.9</v>
      </c>
      <c r="J18" s="4"/>
      <c r="K18" s="4"/>
      <c r="L18" s="4"/>
      <c r="M18" s="4"/>
      <c r="N18" s="4"/>
      <c r="O18" s="4"/>
      <c r="P18" s="4"/>
      <c r="Q18" s="4"/>
      <c r="R18" s="4"/>
      <c r="S18" s="4"/>
    </row>
    <row r="19">
      <c r="A19" s="10">
        <v>16.0</v>
      </c>
      <c r="B19" s="10">
        <v>8.0</v>
      </c>
      <c r="C19" s="15" t="str">
        <f>LOOKUP(B19,range,type)</f>
        <v>Good</v>
      </c>
      <c r="D19" s="10">
        <v>73.0</v>
      </c>
      <c r="E19" s="10">
        <v>80.0</v>
      </c>
      <c r="F19" s="10">
        <v>35.0</v>
      </c>
      <c r="G19" s="10">
        <v>1.7</v>
      </c>
      <c r="H19" s="10" t="s">
        <v>22</v>
      </c>
      <c r="I19" s="10">
        <v>11.9</v>
      </c>
      <c r="J19" s="4"/>
      <c r="K19" s="4"/>
      <c r="L19" s="4"/>
      <c r="M19" s="4"/>
      <c r="N19" s="4"/>
      <c r="O19" s="4"/>
      <c r="P19" s="4"/>
      <c r="Q19" s="4"/>
      <c r="R19" s="4"/>
      <c r="S19" s="4"/>
    </row>
    <row r="20">
      <c r="A20" s="10">
        <v>17.0</v>
      </c>
      <c r="B20" s="10">
        <v>15.0</v>
      </c>
      <c r="C20" s="15" t="str">
        <f>LOOKUP(B20,range,type)</f>
        <v>Good</v>
      </c>
      <c r="D20" s="10">
        <v>21.0</v>
      </c>
      <c r="E20" s="10">
        <v>60.0</v>
      </c>
      <c r="F20" s="10">
        <v>30.0</v>
      </c>
      <c r="G20" s="10" t="s">
        <v>22</v>
      </c>
      <c r="H20" s="10">
        <v>0.5</v>
      </c>
      <c r="I20" s="10">
        <v>7.4</v>
      </c>
      <c r="J20" s="4"/>
      <c r="K20" s="4"/>
      <c r="L20" s="4"/>
      <c r="M20" s="4"/>
      <c r="N20" s="4"/>
      <c r="O20" s="4"/>
      <c r="P20" s="4"/>
      <c r="Q20" s="4"/>
      <c r="R20" s="4"/>
      <c r="S20" s="4"/>
    </row>
    <row r="21" ht="15.75" customHeight="1">
      <c r="A21" s="10">
        <v>18.0</v>
      </c>
      <c r="B21" s="10">
        <v>97.0</v>
      </c>
      <c r="C21" s="15" t="str">
        <f>LOOKUP(B21,range,type)</f>
        <v>Poor</v>
      </c>
      <c r="D21" s="10">
        <v>45.0</v>
      </c>
      <c r="E21" s="10">
        <v>50.0</v>
      </c>
      <c r="F21" s="10">
        <v>25.0</v>
      </c>
      <c r="G21" s="10" t="s">
        <v>22</v>
      </c>
      <c r="H21" s="10">
        <v>1.0</v>
      </c>
      <c r="I21" s="10">
        <v>2.9</v>
      </c>
      <c r="J21" s="4"/>
      <c r="K21" s="4"/>
      <c r="L21" s="4"/>
      <c r="M21" s="4"/>
      <c r="N21" s="4"/>
      <c r="O21" s="4"/>
      <c r="P21" s="4"/>
      <c r="Q21" s="4"/>
      <c r="R21" s="4"/>
      <c r="S21" s="4"/>
    </row>
    <row r="22" ht="15.75" customHeight="1">
      <c r="A22" s="10">
        <v>19.0</v>
      </c>
      <c r="B22" s="10">
        <v>52.0</v>
      </c>
      <c r="C22" s="15" t="str">
        <f>LOOKUP(B22,range,type)</f>
        <v>Fair </v>
      </c>
      <c r="D22" s="10">
        <v>76.0</v>
      </c>
      <c r="E22" s="10">
        <v>70.0</v>
      </c>
      <c r="F22" s="10">
        <v>35.0</v>
      </c>
      <c r="G22" s="10" t="s">
        <v>22</v>
      </c>
      <c r="H22" s="10" t="s">
        <v>22</v>
      </c>
      <c r="I22" s="10">
        <v>11.9</v>
      </c>
      <c r="J22" s="4"/>
      <c r="K22" s="4"/>
      <c r="L22" s="4"/>
      <c r="M22" s="4"/>
      <c r="N22" s="4"/>
      <c r="O22" s="4"/>
      <c r="P22" s="4"/>
      <c r="Q22" s="4"/>
      <c r="R22" s="4"/>
      <c r="S22" s="4"/>
    </row>
    <row r="23" ht="15.75" customHeight="1">
      <c r="A23" s="10">
        <v>20.0</v>
      </c>
      <c r="B23" s="10">
        <v>78.0</v>
      </c>
      <c r="C23" s="15" t="str">
        <f>LOOKUP(B23,range,type)</f>
        <v>Fair </v>
      </c>
      <c r="D23" s="10">
        <v>90.0</v>
      </c>
      <c r="E23" s="10">
        <v>80.0</v>
      </c>
      <c r="F23" s="10">
        <v>35.0</v>
      </c>
      <c r="G23" s="10">
        <v>1.7</v>
      </c>
      <c r="H23" s="10" t="s">
        <v>22</v>
      </c>
      <c r="I23" s="10">
        <v>11.9</v>
      </c>
      <c r="J23" s="4"/>
      <c r="K23" s="4"/>
      <c r="L23" s="4"/>
      <c r="M23" s="4"/>
      <c r="N23" s="4"/>
      <c r="O23" s="4"/>
      <c r="P23" s="4"/>
      <c r="Q23" s="4"/>
      <c r="R23" s="4"/>
      <c r="S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ht="15.75" customHeight="1">
      <c r="A31" s="19"/>
      <c r="B31" s="20"/>
      <c r="C31" s="21"/>
      <c r="D31" s="9"/>
      <c r="E31" s="9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ht="15.75" customHeight="1">
      <c r="B32" s="12"/>
      <c r="C32" s="12"/>
      <c r="D32" s="14"/>
      <c r="E32" s="9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ht="15.75" customHeight="1">
      <c r="A33" s="15"/>
      <c r="B33" s="15"/>
      <c r="C33" s="15"/>
      <c r="D33" s="16"/>
      <c r="E33" s="9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ht="15.75" customHeight="1">
      <c r="A34" s="15"/>
      <c r="B34" s="15"/>
      <c r="C34" s="15"/>
      <c r="D34" s="16"/>
      <c r="E34" s="9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ht="15.75" customHeight="1">
      <c r="A35" s="15"/>
      <c r="B35" s="15"/>
      <c r="C35" s="15"/>
      <c r="D35" s="16"/>
      <c r="E35" s="9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ht="15.75" customHeight="1">
      <c r="A38" s="4"/>
      <c r="B38" s="9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ht="15.75" customHeight="1">
      <c r="A39" s="4"/>
      <c r="B39" s="9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ht="15.75" customHeight="1">
      <c r="A40" s="4"/>
      <c r="B40" s="9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A31:C31"/>
  </mergeCells>
  <printOptions/>
  <pageMargins bottom="0.75" footer="0.0" header="0.0" left="0.7" right="0.7" top="0.75"/>
  <pageSetup orientation="portrait"/>
  <drawing r:id="rId1"/>
</worksheet>
</file>