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LOBAL\2063-BASUS\FLORHAM-PARK\NTH\NTH-T\TalentManagement\03_Data &amp; Analytics (Quinn &amp; Jake)\Quinn\Syracuse\Quantative Reasoning\Week 8\"/>
    </mc:Choice>
  </mc:AlternateContent>
  <xr:revisionPtr revIDLastSave="0" documentId="13_ncr:1_{D08B3A64-5421-498B-AD71-A6E806B05A20}" xr6:coauthVersionLast="45" xr6:coauthVersionMax="45" xr10:uidLastSave="{00000000-0000-0000-0000-000000000000}"/>
  <bookViews>
    <workbookView xWindow="28680" yWindow="-120" windowWidth="29040" windowHeight="15840" xr2:uid="{3823CEFE-4A6F-5B4C-A6A0-2BDA66ED4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 s="1"/>
  <c r="G2" i="1"/>
  <c r="C3" i="1" l="1"/>
  <c r="D3" i="1" s="1"/>
  <c r="C5" i="1"/>
  <c r="D5" i="1" s="1"/>
  <c r="C2" i="1"/>
  <c r="D2" i="1" s="1"/>
  <c r="C7" i="1"/>
  <c r="D7" i="1" s="1"/>
  <c r="C6" i="1"/>
  <c r="D6" i="1" s="1"/>
  <c r="C8" i="1"/>
  <c r="D8" i="1" s="1"/>
  <c r="C4" i="1"/>
  <c r="D4" i="1" s="1"/>
  <c r="D10" i="1" l="1"/>
</calcChain>
</file>

<file path=xl/sharedStrings.xml><?xml version="1.0" encoding="utf-8"?>
<sst xmlns="http://schemas.openxmlformats.org/spreadsheetml/2006/main" count="14" uniqueCount="14">
  <si>
    <t>r=</t>
  </si>
  <si>
    <t>a=</t>
  </si>
  <si>
    <t>b=</t>
  </si>
  <si>
    <t>X</t>
  </si>
  <si>
    <t>Y</t>
  </si>
  <si>
    <t>Pred Y</t>
  </si>
  <si>
    <t>SqErr</t>
  </si>
  <si>
    <t>Change</t>
  </si>
  <si>
    <t>Slope (b)</t>
  </si>
  <si>
    <t>Sum SqErr:</t>
  </si>
  <si>
    <t>(Minimize!)</t>
  </si>
  <si>
    <t>Automatically calculated from means</t>
  </si>
  <si>
    <t>Slope controlled by up/down buttons</t>
  </si>
  <si>
    <t>Pearson's Product Moment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</si>
</sst>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0" fontId="0" fillId="3" borderId="0" xfId="0" applyFill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Fitting 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107</c:v>
                </c:pt>
                <c:pt idx="1">
                  <c:v>97</c:v>
                </c:pt>
                <c:pt idx="2">
                  <c:v>92</c:v>
                </c:pt>
                <c:pt idx="3">
                  <c:v>87</c:v>
                </c:pt>
                <c:pt idx="4">
                  <c:v>119</c:v>
                </c:pt>
                <c:pt idx="5">
                  <c:v>101</c:v>
                </c:pt>
                <c:pt idx="6">
                  <c:v>110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112</c:v>
                </c:pt>
                <c:pt idx="1">
                  <c:v>106</c:v>
                </c:pt>
                <c:pt idx="2">
                  <c:v>109</c:v>
                </c:pt>
                <c:pt idx="3">
                  <c:v>108</c:v>
                </c:pt>
                <c:pt idx="4">
                  <c:v>110</c:v>
                </c:pt>
                <c:pt idx="5">
                  <c:v>109</c:v>
                </c:pt>
                <c:pt idx="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5-D145-9DC2-2E6A78421C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28361134752362E-4"/>
                  <c:y val="-3.013597969020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107</c:v>
                </c:pt>
                <c:pt idx="1">
                  <c:v>97</c:v>
                </c:pt>
                <c:pt idx="2">
                  <c:v>92</c:v>
                </c:pt>
                <c:pt idx="3">
                  <c:v>87</c:v>
                </c:pt>
                <c:pt idx="4">
                  <c:v>119</c:v>
                </c:pt>
                <c:pt idx="5">
                  <c:v>101</c:v>
                </c:pt>
                <c:pt idx="6">
                  <c:v>110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109.84114285714286</c:v>
                </c:pt>
                <c:pt idx="1">
                  <c:v>108.76114285714286</c:v>
                </c:pt>
                <c:pt idx="2">
                  <c:v>108.22114285714287</c:v>
                </c:pt>
                <c:pt idx="3">
                  <c:v>107.68114285714286</c:v>
                </c:pt>
                <c:pt idx="4">
                  <c:v>111.13714285714286</c:v>
                </c:pt>
                <c:pt idx="5">
                  <c:v>109.19314285714286</c:v>
                </c:pt>
                <c:pt idx="6">
                  <c:v>110.16514285714285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5-D145-9DC2-2E6A7842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56255"/>
        <c:axId val="1356809023"/>
      </c:scatterChart>
      <c:valAx>
        <c:axId val="1356456255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09023"/>
        <c:crosses val="autoZero"/>
        <c:crossBetween val="midCat"/>
      </c:valAx>
      <c:valAx>
        <c:axId val="13568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B$13" max="30000" page="10" val="55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</xdr:colOff>
      <xdr:row>3</xdr:row>
      <xdr:rowOff>198967</xdr:rowOff>
    </xdr:from>
    <xdr:to>
      <xdr:col>9</xdr:col>
      <xdr:colOff>455083</xdr:colOff>
      <xdr:row>17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2</xdr:col>
          <xdr:colOff>0</xdr:colOff>
          <xdr:row>15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D6CE-90AB-6C41-AEC6-1C5739BEA5DE}">
  <dimension ref="A1:H14"/>
  <sheetViews>
    <sheetView tabSelected="1" zoomScale="180" zoomScaleNormal="180" workbookViewId="0">
      <selection activeCell="C15" sqref="C15"/>
    </sheetView>
  </sheetViews>
  <sheetFormatPr defaultColWidth="11" defaultRowHeight="15.75"/>
  <cols>
    <col min="5" max="5" width="7.875" customWidth="1"/>
    <col min="7" max="7" width="10.37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</row>
    <row r="2" spans="1:8">
      <c r="A2" s="8">
        <v>107</v>
      </c>
      <c r="B2" s="5">
        <v>112</v>
      </c>
      <c r="C2">
        <f>A2*$G$4+$G$3</f>
        <v>109.84114285714286</v>
      </c>
      <c r="D2">
        <f>(C2-B2)^2</f>
        <v>4.6606641632653121</v>
      </c>
      <c r="F2" s="1" t="s">
        <v>0</v>
      </c>
      <c r="G2" s="3">
        <f>CORREL(A2:A8,B2:B8)</f>
        <v>0.59908494694927328</v>
      </c>
      <c r="H2" t="s">
        <v>13</v>
      </c>
    </row>
    <row r="3" spans="1:8">
      <c r="A3" s="9">
        <v>97</v>
      </c>
      <c r="B3" s="6">
        <v>106</v>
      </c>
      <c r="C3">
        <f t="shared" ref="C3:C8" si="0">A3*$G$4+$G$3</f>
        <v>108.76114285714286</v>
      </c>
      <c r="D3">
        <f t="shared" ref="D3:D8" si="1">(C3-B3)^2</f>
        <v>7.6239098775510223</v>
      </c>
      <c r="F3" s="1" t="s">
        <v>1</v>
      </c>
      <c r="G3" s="3">
        <f>AVERAGE(B2:B8)-AVERAGE(A2:A8)*G4</f>
        <v>98.285142857142858</v>
      </c>
      <c r="H3" t="s">
        <v>11</v>
      </c>
    </row>
    <row r="4" spans="1:8">
      <c r="A4" s="9">
        <v>92</v>
      </c>
      <c r="B4" s="6">
        <v>109</v>
      </c>
      <c r="C4">
        <f t="shared" si="0"/>
        <v>108.22114285714287</v>
      </c>
      <c r="D4">
        <f t="shared" si="1"/>
        <v>0.60661844897957873</v>
      </c>
      <c r="F4" s="1" t="s">
        <v>2</v>
      </c>
      <c r="G4" s="3">
        <f>($B$13-500)/500</f>
        <v>0.108</v>
      </c>
      <c r="H4" t="s">
        <v>12</v>
      </c>
    </row>
    <row r="5" spans="1:8">
      <c r="A5" s="9">
        <v>87</v>
      </c>
      <c r="B5" s="6">
        <v>108</v>
      </c>
      <c r="C5">
        <f t="shared" si="0"/>
        <v>107.68114285714286</v>
      </c>
      <c r="D5">
        <f t="shared" si="1"/>
        <v>0.10166987755101906</v>
      </c>
    </row>
    <row r="6" spans="1:8">
      <c r="A6" s="9">
        <v>119</v>
      </c>
      <c r="B6" s="6">
        <v>110</v>
      </c>
      <c r="C6">
        <f t="shared" si="0"/>
        <v>111.13714285714286</v>
      </c>
      <c r="D6">
        <f t="shared" si="1"/>
        <v>1.2930938775510323</v>
      </c>
    </row>
    <row r="7" spans="1:8">
      <c r="A7" s="9">
        <v>101</v>
      </c>
      <c r="B7" s="6">
        <v>109</v>
      </c>
      <c r="C7">
        <f t="shared" si="0"/>
        <v>109.19314285714286</v>
      </c>
      <c r="D7">
        <f t="shared" si="1"/>
        <v>3.7304163265307118E-2</v>
      </c>
    </row>
    <row r="8" spans="1:8">
      <c r="A8" s="10">
        <v>110</v>
      </c>
      <c r="B8" s="7">
        <v>111</v>
      </c>
      <c r="C8">
        <f t="shared" si="0"/>
        <v>110.16514285714285</v>
      </c>
      <c r="D8">
        <f t="shared" si="1"/>
        <v>0.69698644897959716</v>
      </c>
    </row>
    <row r="10" spans="1:8">
      <c r="C10" s="1" t="s">
        <v>9</v>
      </c>
      <c r="D10" s="2">
        <f>SUM(D2:D8)</f>
        <v>15.020246857142869</v>
      </c>
    </row>
    <row r="11" spans="1:8">
      <c r="D11" t="s">
        <v>10</v>
      </c>
    </row>
    <row r="13" spans="1:8">
      <c r="A13" s="4" t="s">
        <v>7</v>
      </c>
      <c r="B13">
        <v>554</v>
      </c>
    </row>
    <row r="14" spans="1:8">
      <c r="A14" s="4" t="s">
        <v>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0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Stanton</dc:creator>
  <cp:lastModifiedBy>quinn.knudsen@basf.com</cp:lastModifiedBy>
  <dcterms:created xsi:type="dcterms:W3CDTF">2018-07-29T23:35:30Z</dcterms:created>
  <dcterms:modified xsi:type="dcterms:W3CDTF">2021-03-03T23:54:18Z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KnudseQ@basfad.basf.net</vt:lpwstr>
  </property>
  <property fmtid="{D5CDD505-2E9C-101B-9397-08002B2CF9AE}" pid="5" name="MSIP_Label_c8c00982-80e1-41e6-a03a-12f4ca954faf_SetDate">
    <vt:lpwstr>2021-03-03T23:54:17.7328517Z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c672c73f-2d0e-4c04-9ea7-283af4fecf83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KnudseQ@basfad.basf.net</vt:lpwstr>
  </property>
  <property fmtid="{D5CDD505-2E9C-101B-9397-08002B2CF9AE}" pid="13" name="MSIP_Label_06530cf4-8573-4c29-a912-bbcdac835909_SetDate">
    <vt:lpwstr>2021-03-03T23:54:17.7328517Z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c672c73f-2d0e-4c04-9ea7-283af4fecf83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