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mikep\Desktop\Universidade\BD\Belo Metro - Trabalho Pratico\"/>
    </mc:Choice>
  </mc:AlternateContent>
  <xr:revisionPtr revIDLastSave="0" documentId="13_ncr:1_{A2F3F599-BB8A-4752-8445-FABB6D16EDC4}"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ProjectSchedule!$1:$47</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ProjectSchedule!$E$3</definedName>
    <definedName name="valuevx">42.314159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11" l="1"/>
  <c r="B13" i="12"/>
  <c r="J1" i="11"/>
  <c r="H35" i="11" l="1"/>
  <c r="H34" i="11"/>
  <c r="H33" i="11"/>
  <c r="H31" i="11"/>
  <c r="H30" i="11"/>
  <c r="H29" i="11"/>
  <c r="H28" i="11"/>
  <c r="H27" i="11"/>
  <c r="H26" i="11"/>
  <c r="H25" i="11"/>
  <c r="H24" i="11"/>
  <c r="H21" i="11"/>
  <c r="H20" i="11"/>
  <c r="H19" i="11"/>
  <c r="H18" i="11"/>
  <c r="H17" i="11"/>
  <c r="H15" i="11"/>
  <c r="H14" i="11"/>
  <c r="H13"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M6" i="11"/>
  <c r="BN5" i="11"/>
  <c r="BL6" i="11"/>
  <c r="AG6" i="11"/>
  <c r="BN6" i="11" l="1"/>
  <c r="BO5" i="11"/>
  <c r="AH6" i="11"/>
  <c r="BO6" i="11" l="1"/>
  <c r="BP5" i="11"/>
  <c r="AI6" i="11"/>
  <c r="BP6" i="11" l="1"/>
  <c r="BQ5" i="11"/>
  <c r="AJ6" i="11"/>
  <c r="BQ6" i="11" l="1"/>
  <c r="BR5" i="11"/>
  <c r="AK6" i="11"/>
  <c r="BR6" i="11" l="1"/>
  <c r="BS5" i="11"/>
  <c r="AL6" i="11"/>
  <c r="BS6" i="11" l="1"/>
  <c r="BT5" i="11"/>
  <c r="AM6" i="11"/>
  <c r="BT4" i="11" l="1"/>
  <c r="BT6" i="11"/>
  <c r="BU5" i="11"/>
  <c r="AN6" i="11"/>
  <c r="BU6" i="11" l="1"/>
  <c r="BV5" i="11"/>
  <c r="AO6" i="11"/>
  <c r="BV6" i="11" l="1"/>
  <c r="BW5" i="11"/>
  <c r="AP6" i="11"/>
  <c r="BW6" i="11" l="1"/>
  <c r="BX5" i="11"/>
  <c r="AQ6" i="11"/>
  <c r="BX6" i="11" l="1"/>
  <c r="BY5" i="11"/>
  <c r="AR6" i="11"/>
  <c r="BY6" i="11" l="1"/>
  <c r="BZ5" i="11"/>
  <c r="BZ6" i="11" l="1"/>
  <c r="CA5" i="11"/>
  <c r="CA4" i="11" l="1"/>
  <c r="CA6" i="11"/>
  <c r="CB5" i="11"/>
  <c r="CB6" i="11" l="1"/>
  <c r="CC5" i="11"/>
  <c r="CC6" i="11" l="1"/>
  <c r="CD5" i="11"/>
  <c r="CD6" i="11" l="1"/>
  <c r="CE5" i="11"/>
  <c r="CE6" i="11" l="1"/>
  <c r="CF5" i="11"/>
  <c r="CF6" i="11" l="1"/>
  <c r="CG5" i="11"/>
  <c r="CG6" i="11" l="1"/>
  <c r="CH5" i="11"/>
  <c r="CH4" i="11" l="1"/>
  <c r="CH6" i="11"/>
  <c r="CI5" i="11"/>
  <c r="CI6" i="11" l="1"/>
  <c r="CJ5" i="11"/>
  <c r="CJ6" i="11" l="1"/>
  <c r="CK5" i="11"/>
  <c r="CK6" i="11" l="1"/>
  <c r="CL5" i="11"/>
  <c r="CL6" i="11" l="1"/>
  <c r="CM5" i="11"/>
  <c r="CM6" i="11" l="1"/>
  <c r="CN5" i="11"/>
  <c r="CN6" i="11" l="1"/>
  <c r="CO5" i="11"/>
  <c r="CO4" i="11" l="1"/>
  <c r="CO6" i="11"/>
  <c r="CP5" i="11"/>
  <c r="CP6" i="11" l="1"/>
  <c r="CQ5" i="11"/>
  <c r="CQ6" i="11" l="1"/>
  <c r="CR5" i="11"/>
  <c r="CR6" i="11" l="1"/>
  <c r="CS5" i="11"/>
  <c r="CS6" i="11" l="1"/>
  <c r="CT5" i="11"/>
  <c r="CT6" i="11" l="1"/>
  <c r="CU5" i="11"/>
  <c r="CU6" i="11" l="1"/>
  <c r="CV5" i="11"/>
  <c r="CV4" i="11" l="1"/>
  <c r="CV6" i="11"/>
  <c r="CW5" i="11"/>
  <c r="CW6" i="11" l="1"/>
  <c r="CX5" i="11"/>
  <c r="CX6" i="11" l="1"/>
  <c r="CY5" i="11"/>
  <c r="CY6" i="11" l="1"/>
  <c r="CZ5" i="11"/>
  <c r="CZ6" i="11" l="1"/>
  <c r="DA5" i="11"/>
  <c r="DA6" i="11" l="1"/>
  <c r="DB5" i="11"/>
  <c r="DB6" i="11" l="1"/>
  <c r="DC5" i="11"/>
  <c r="DC4" i="11" l="1"/>
  <c r="DC6" i="11"/>
  <c r="DD5" i="11"/>
  <c r="DD6" i="11" l="1"/>
  <c r="DE5" i="11"/>
  <c r="DE6" i="11" l="1"/>
  <c r="DF5" i="11"/>
  <c r="DF6" i="11" l="1"/>
  <c r="DG5" i="11"/>
  <c r="DG6" i="11" l="1"/>
  <c r="DH5" i="11"/>
  <c r="DH6" i="11" l="1"/>
  <c r="DI5" i="11"/>
  <c r="DI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<sst xmlns="http://schemas.openxmlformats.org/spreadsheetml/2006/main" count="92" uniqueCount="73">
  <si>
    <t>Começo do Projeto:</t>
  </si>
  <si>
    <t>[Abílio Inácio]</t>
  </si>
  <si>
    <t>Hoje:</t>
  </si>
  <si>
    <t>Semana:</t>
  </si>
  <si>
    <t>TAREFA</t>
  </si>
  <si>
    <t>ATRIBUÍDO
A</t>
  </si>
  <si>
    <t>PROGRESSO</t>
  </si>
  <si>
    <t>COMEÇO</t>
  </si>
  <si>
    <t>FIM</t>
  </si>
  <si>
    <t>DAYS</t>
  </si>
  <si>
    <t>Definições do Sistema</t>
  </si>
  <si>
    <t>Contexto de aplicação e fundamentação do sistema</t>
  </si>
  <si>
    <t>Sr. Abílio</t>
  </si>
  <si>
    <t>Objetivos e viabilidade do processo</t>
  </si>
  <si>
    <t xml:space="preserve">Recursos e Equipa de Trabalho </t>
  </si>
  <si>
    <t>Plano de Execução do Projeto</t>
  </si>
  <si>
    <t>Revisão e Aprovação do Projeto</t>
  </si>
  <si>
    <t>Levantamento e Análise de Requisitos</t>
  </si>
  <si>
    <t>Definição do método de levantamento de requisitos</t>
  </si>
  <si>
    <t>Validação geral dos requisitos</t>
  </si>
  <si>
    <t>Modulação Conceptual</t>
  </si>
  <si>
    <t>Definição da modelação</t>
  </si>
  <si>
    <t>Identificação e caracterização das entidades e relacionamentos</t>
  </si>
  <si>
    <t xml:space="preserve">Identificação e caracterização da associação dos atributos com as entidades e relacionamentos. </t>
  </si>
  <si>
    <t>Validação do Modelo Proposto</t>
  </si>
  <si>
    <t>Modulação lógica</t>
  </si>
  <si>
    <t>Transição de modelo conceptual para lógico</t>
  </si>
  <si>
    <t>Normalização dos Dados Lógicos</t>
  </si>
  <si>
    <t>Implementação Fisíca</t>
  </si>
  <si>
    <t>Transição do modelo lógico para uma Base de Dados em SQL</t>
  </si>
  <si>
    <t>Definição e caracterização das vistas de utilização</t>
  </si>
  <si>
    <t>Cálculo do espaço e indexação da base de dados</t>
  </si>
  <si>
    <t>Plano de segurança e recuperação de dados</t>
  </si>
  <si>
    <t>Revisão e validação da implementação</t>
  </si>
  <si>
    <t>Implementação do Sistema de Recolha de Dados</t>
  </si>
  <si>
    <t>Definição do modelo do sistema</t>
  </si>
  <si>
    <t>Implementação do sistema de recolha de dados</t>
  </si>
  <si>
    <t>Validação do sistema</t>
  </si>
  <si>
    <t>Implementação do Sistema de Painéis de Análise</t>
  </si>
  <si>
    <t xml:space="preserve">Definição e caracterização da vista de dados para análise </t>
  </si>
  <si>
    <t>Povoamento das estruturas de dados para análise</t>
  </si>
  <si>
    <t>Desenvolvimento e implementação do sistema</t>
  </si>
  <si>
    <t>Insert new rows ABOVE this one</t>
  </si>
  <si>
    <t>SIMPLE GANTT CHART by Vertex42.com</t>
  </si>
  <si>
    <t>https://www.vertex42.com/ExcelTemplates/simple-gantt-chart.html</t>
  </si>
  <si>
    <t>© 2018-2019 Vertex42 LLC</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</si>
  <si>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</si>
  <si>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</si>
  <si>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</si>
  <si>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</si>
  <si>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</si>
  <si>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</si>
  <si>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</si>
  <si>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</si>
  <si>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</si>
  <si>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</si>
  <si>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</si>
  <si>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Sr. Abílio, Miguel Teixeira</t>
  </si>
  <si>
    <t>Sr. Abílio, Eng. Informáticos, Miguel</t>
  </si>
  <si>
    <t>Sr. Abílio, Eng. Informáticos</t>
  </si>
  <si>
    <t>Miguel Teixeira, Eng. Informáticos</t>
  </si>
  <si>
    <t>Sr. Abílio, Miguel T., Eng. Informáticos</t>
  </si>
  <si>
    <t>Eng. Informáticos</t>
  </si>
  <si>
    <t>Sr. Abílio, Eng Informáticos</t>
  </si>
  <si>
    <t>Sr. Abílio, Eng. Informáticos, Resp. Estação</t>
  </si>
  <si>
    <t>Sr. Abílio, Miguel Teixeira, Resp. Estação</t>
  </si>
  <si>
    <t>Eng. Informáticos, Miguel T.</t>
  </si>
  <si>
    <t>Eng. Informático</t>
  </si>
  <si>
    <t>Sr. Abílio, Miguel T, Eng. Informáticos</t>
  </si>
  <si>
    <t>[Metropolitano - Belo Metro]</t>
  </si>
  <si>
    <t>Levantamento de requisitos</t>
  </si>
  <si>
    <t>Análise e organização dos requisitos levantados</t>
  </si>
  <si>
    <t>BeloMetro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</si>
</sst>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u/>
      <sz val="9"/>
      <color theme="4" tint="-0.249977111117893"/>
      <name val="Arial"/>
      <family val="2"/>
    </font>
    <font>
      <b/>
      <sz val="11"/>
      <color rgb="FF000000"/>
      <name val="Calibri"/>
    </font>
  </fonts>
  <fills count="2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C000"/>
        <bgColor indexed="64"/>
      </patternFill>
    </fill>
    <fill>
      <patternFill patternType="solid">
        <fgColor rgb="FFED7D31"/>
        <bgColor indexed="64"/>
      </patternFill>
    </fill>
    <fill>
      <patternFill patternType="solid">
        <fgColor rgb="FFFFFFFF"/>
        <bgColor indexed="64"/>
      </patternFill>
    </fill>
    <fill>
      <patternFill patternType="solid">
        <fgColor rgb="FFFFE699"/>
        <bgColor indexed="64"/>
      </patternFill>
    </fill>
    <fill>
      <patternFill patternType="solid">
        <fgColor rgb="FFF8CBAD"/>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1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applyAlignment="1">
      <alignment horizontal="right" vertical="center"/>
    </xf>
    <xf numFmtId="0" fontId="0" fillId="0" borderId="2" xfId="0" applyBorder="1" applyAlignment="1">
      <alignment horizontal="left" vertical="center" indent="1"/>
    </xf>
    <xf numFmtId="0" fontId="0" fillId="0" borderId="2" xfId="0"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Border="1" applyAlignment="1">
      <alignment horizontal="center" vertical="center"/>
    </xf>
    <xf numFmtId="164"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164" fontId="0" fillId="10" borderId="2" xfId="0" applyNumberForma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ill="1" applyBorder="1" applyAlignment="1">
      <alignment horizontal="left" vertical="center" indent="2"/>
    </xf>
    <xf numFmtId="0" fontId="0" fillId="4" borderId="2" xfId="0" applyFill="1" applyBorder="1" applyAlignment="1">
      <alignment horizontal="center" vertical="center"/>
    </xf>
    <xf numFmtId="164" fontId="0" fillId="4" borderId="2" xfId="0" applyNumberForma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ill="1" applyBorder="1" applyAlignment="1">
      <alignment horizontal="left" vertical="center" indent="2"/>
    </xf>
    <xf numFmtId="0" fontId="0" fillId="13" borderId="2" xfId="0" applyFill="1" applyBorder="1" applyAlignment="1">
      <alignment horizontal="center" vertical="center"/>
    </xf>
    <xf numFmtId="164" fontId="0" fillId="13" borderId="2" xfId="0" applyNumberForma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164" fontId="0" fillId="11" borderId="2" xfId="0" applyNumberForma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ill="1" applyBorder="1" applyAlignment="1">
      <alignment horizontal="left" vertical="center" indent="2"/>
    </xf>
    <xf numFmtId="0" fontId="0" fillId="12" borderId="2" xfId="0" applyFill="1" applyBorder="1" applyAlignment="1">
      <alignment horizontal="center" vertical="center"/>
    </xf>
    <xf numFmtId="164" fontId="0" fillId="12" borderId="2" xfId="0" applyNumberForma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vertical="top"/>
    </xf>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vertical="center"/>
    </xf>
    <xf numFmtId="0" fontId="2" fillId="0" borderId="0" xfId="0" applyFont="1" applyAlignment="1">
      <alignment horizontal="left" vertical="center"/>
    </xf>
    <xf numFmtId="0" fontId="21" fillId="0" borderId="0" xfId="0" applyFont="1"/>
    <xf numFmtId="0" fontId="22" fillId="0" borderId="0" xfId="0" applyFont="1" applyAlignment="1">
      <alignment vertical="top" wrapText="1"/>
    </xf>
    <xf numFmtId="0" fontId="23" fillId="0" borderId="0" xfId="0" applyFont="1" applyAlignment="1">
      <alignment vertical="center"/>
    </xf>
    <xf numFmtId="0" fontId="22"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4" fillId="0" borderId="0" xfId="0" applyFont="1" applyAlignment="1">
      <alignment vertical="top"/>
    </xf>
    <xf numFmtId="0" fontId="3" fillId="0" borderId="0" xfId="1" applyFill="1" applyAlignment="1" applyProtection="1">
      <alignment horizontal="left" indent="1"/>
    </xf>
    <xf numFmtId="0" fontId="26" fillId="16" borderId="2" xfId="0" applyFont="1" applyFill="1" applyBorder="1" applyAlignment="1">
      <alignment horizontal="left" vertical="center" indent="1"/>
    </xf>
    <xf numFmtId="0" fontId="0" fillId="16" borderId="2" xfId="0" applyFill="1" applyBorder="1" applyAlignment="1">
      <alignment horizontal="center" vertical="center"/>
    </xf>
    <xf numFmtId="164" fontId="0" fillId="16" borderId="2" xfId="0" applyNumberFormat="1" applyFill="1" applyBorder="1" applyAlignment="1">
      <alignment horizontal="center" vertical="center"/>
    </xf>
    <xf numFmtId="164" fontId="5" fillId="16" borderId="2" xfId="0" applyNumberFormat="1" applyFont="1" applyFill="1" applyBorder="1" applyAlignment="1">
      <alignment horizontal="center" vertical="center"/>
    </xf>
    <xf numFmtId="0" fontId="26" fillId="17" borderId="2" xfId="0" applyFont="1" applyFill="1" applyBorder="1" applyAlignment="1">
      <alignment horizontal="left" vertical="center" indent="1"/>
    </xf>
    <xf numFmtId="0" fontId="0" fillId="17" borderId="2" xfId="0" applyFill="1" applyBorder="1" applyAlignment="1">
      <alignment horizontal="center" vertical="center"/>
    </xf>
    <xf numFmtId="164" fontId="0" fillId="17" borderId="2" xfId="0" applyNumberFormat="1" applyFill="1" applyBorder="1" applyAlignment="1">
      <alignment horizontal="center" vertical="center"/>
    </xf>
    <xf numFmtId="164" fontId="5" fillId="17" borderId="2" xfId="0" applyNumberFormat="1" applyFont="1" applyFill="1" applyBorder="1" applyAlignment="1">
      <alignment horizontal="center" vertical="center"/>
    </xf>
    <xf numFmtId="0" fontId="0" fillId="18" borderId="2" xfId="0" applyFill="1" applyBorder="1" applyAlignment="1">
      <alignment horizontal="left" vertical="center" indent="1"/>
    </xf>
    <xf numFmtId="0" fontId="0" fillId="18" borderId="2" xfId="0" applyFill="1" applyBorder="1" applyAlignment="1">
      <alignment horizontal="center" vertical="center"/>
    </xf>
    <xf numFmtId="9" fontId="5" fillId="18" borderId="2" xfId="2" applyFont="1" applyFill="1" applyBorder="1" applyAlignment="1">
      <alignment horizontal="center" vertical="center"/>
    </xf>
    <xf numFmtId="164" fontId="0" fillId="18" borderId="2" xfId="0" applyNumberFormat="1" applyFill="1" applyBorder="1" applyAlignment="1">
      <alignment horizontal="center" vertical="center"/>
    </xf>
    <xf numFmtId="164" fontId="5" fillId="18" borderId="2" xfId="0" applyNumberFormat="1" applyFont="1" applyFill="1" applyBorder="1" applyAlignment="1">
      <alignment horizontal="center" vertical="center"/>
    </xf>
    <xf numFmtId="0" fontId="0" fillId="19" borderId="2" xfId="0" applyFill="1" applyBorder="1" applyAlignment="1">
      <alignment horizontal="left" vertical="center" indent="1"/>
    </xf>
    <xf numFmtId="0" fontId="0" fillId="19" borderId="2" xfId="0" applyFill="1" applyBorder="1" applyAlignment="1">
      <alignment horizontal="center" vertical="center"/>
    </xf>
    <xf numFmtId="164" fontId="0" fillId="19" borderId="2" xfId="0" applyNumberFormat="1" applyFill="1" applyBorder="1" applyAlignment="1">
      <alignment horizontal="center" vertical="center"/>
    </xf>
    <xf numFmtId="164" fontId="5" fillId="19" borderId="2" xfId="0" applyNumberFormat="1" applyFont="1" applyFill="1" applyBorder="1" applyAlignment="1">
      <alignment horizontal="center" vertical="center"/>
    </xf>
    <xf numFmtId="0" fontId="0" fillId="20" borderId="2" xfId="0" applyFill="1" applyBorder="1" applyAlignment="1">
      <alignment horizontal="left" vertical="center" indent="1"/>
    </xf>
    <xf numFmtId="0" fontId="0" fillId="20" borderId="2" xfId="0" applyFill="1" applyBorder="1" applyAlignment="1">
      <alignment horizontal="center" vertical="center"/>
    </xf>
    <xf numFmtId="164" fontId="0" fillId="20" borderId="2" xfId="0" applyNumberFormat="1" applyFill="1" applyBorder="1" applyAlignment="1">
      <alignment horizontal="center" vertical="center"/>
    </xf>
    <xf numFmtId="164" fontId="5" fillId="20" borderId="2" xfId="0" applyNumberFormat="1" applyFont="1" applyFill="1" applyBorder="1" applyAlignment="1">
      <alignment horizontal="center" vertical="center"/>
    </xf>
    <xf numFmtId="166" fontId="0" fillId="8" borderId="6" xfId="0" applyNumberFormat="1" applyFill="1" applyBorder="1" applyAlignment="1">
      <alignment horizontal="left" vertical="center" wrapText="1" indent="1"/>
    </xf>
    <xf numFmtId="166" fontId="0" fillId="8" borderId="1" xfId="0" applyNumberFormat="1" applyFill="1" applyBorder="1" applyAlignment="1">
      <alignment horizontal="left" vertical="center" wrapText="1" indent="1"/>
    </xf>
    <xf numFmtId="166" fontId="0" fillId="8" borderId="7" xfId="0" applyNumberFormat="1" applyFill="1" applyBorder="1" applyAlignment="1">
      <alignment horizontal="left" vertical="center" wrapText="1" indent="1"/>
    </xf>
    <xf numFmtId="0" fontId="25" fillId="0" borderId="0" xfId="1" applyFont="1" applyAlignment="1" applyProtection="1">
      <alignment horizontal="left" vertical="center"/>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iperligação" xfId="1" builtinId="8" customBuiltin="1"/>
    <cellStyle name="Normal" xfId="0" builtinId="0"/>
    <cellStyle name="Percentagem" xfId="2" builtinId="5"/>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I47"/>
  <sheetViews>
    <sheetView showGridLines="0" tabSelected="1" showRuler="0" zoomScaleNormal="100" zoomScalePageLayoutView="70" workbookViewId="0">
      <pane xSplit="5" topLeftCell="F1" activePane="topRight" state="frozen"/>
      <selection pane="topRight" activeCell="G8" sqref="G8"/>
    </sheetView>
  </sheetViews>
  <sheetFormatPr defaultColWidth="9.109375" defaultRowHeight="14.4" x14ac:dyDescent="0.3"/>
  <cols>
    <col min="1" max="1" width="2.6640625" customWidth="1"/>
    <col min="2" max="2" width="49.109375" customWidth="1"/>
    <col min="3" max="3" width="35.55468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5" max="85" width="2.6640625" customWidth="1"/>
    <col min="86" max="112" width="2.5546875" customWidth="1"/>
    <col min="113" max="113" width="6.109375" customWidth="1"/>
  </cols>
  <sheetData>
    <row r="1" spans="1:113" ht="28.8" x14ac:dyDescent="0.55000000000000004">
      <c r="B1" s="16" t="s">
        <v>72</v>
      </c>
      <c r="C1" s="1"/>
      <c r="D1" s="2"/>
      <c r="E1" s="4"/>
      <c r="F1" s="85"/>
      <c r="H1" s="2"/>
      <c r="I1" s="8"/>
      <c r="J1" s="112" t="str">
        <f>HYPERLINK("https://vertex42.link/HowToMakeAGanttChart","► Watch How to Make a Gantt Chart in Excel")</f>
        <v>► Watch How to Make a Gantt Chart in Excel</v>
      </c>
      <c r="K1" s="112"/>
      <c r="L1" s="112"/>
      <c r="M1" s="112"/>
      <c r="N1" s="112"/>
      <c r="O1" s="112"/>
      <c r="P1" s="112"/>
      <c r="Q1" s="112"/>
      <c r="R1" s="112"/>
      <c r="S1" s="112"/>
      <c r="T1" s="112"/>
      <c r="U1" s="112"/>
      <c r="V1" s="112"/>
      <c r="W1" s="112"/>
      <c r="X1" s="112"/>
      <c r="Y1" s="112"/>
      <c r="Z1" s="112"/>
      <c r="AA1" s="112"/>
    </row>
    <row r="2" spans="1:113" ht="19.5" customHeight="1" x14ac:dyDescent="0.35">
      <c r="B2" s="9" t="s">
        <v>69</v>
      </c>
      <c r="D2" s="6" t="s">
        <v>0</v>
      </c>
      <c r="E2" s="113">
        <v>44986</v>
      </c>
      <c r="F2" s="114"/>
    </row>
    <row r="3" spans="1:113" ht="19.5" customHeight="1" x14ac:dyDescent="0.35">
      <c r="B3" s="9" t="s">
        <v>1</v>
      </c>
      <c r="D3" s="6" t="s">
        <v>2</v>
      </c>
      <c r="E3" s="113">
        <v>45008</v>
      </c>
      <c r="F3" s="114"/>
    </row>
    <row r="4" spans="1:113" ht="19.5" customHeight="1" x14ac:dyDescent="0.3">
      <c r="D4" s="6" t="s">
        <v>3</v>
      </c>
      <c r="E4" s="7">
        <v>1</v>
      </c>
      <c r="I4" s="109">
        <f>I5</f>
        <v>44984</v>
      </c>
      <c r="J4" s="110"/>
      <c r="K4" s="110"/>
      <c r="L4" s="110"/>
      <c r="M4" s="110"/>
      <c r="N4" s="110"/>
      <c r="O4" s="111"/>
      <c r="P4" s="109">
        <f>P5</f>
        <v>44991</v>
      </c>
      <c r="Q4" s="110"/>
      <c r="R4" s="110"/>
      <c r="S4" s="110"/>
      <c r="T4" s="110"/>
      <c r="U4" s="110"/>
      <c r="V4" s="111"/>
      <c r="W4" s="109">
        <f>W5</f>
        <v>44998</v>
      </c>
      <c r="X4" s="110"/>
      <c r="Y4" s="110"/>
      <c r="Z4" s="110"/>
      <c r="AA4" s="110"/>
      <c r="AB4" s="110"/>
      <c r="AC4" s="111"/>
      <c r="AD4" s="109">
        <f>AD5</f>
        <v>45005</v>
      </c>
      <c r="AE4" s="110"/>
      <c r="AF4" s="110"/>
      <c r="AG4" s="110"/>
      <c r="AH4" s="110"/>
      <c r="AI4" s="110"/>
      <c r="AJ4" s="111"/>
      <c r="AK4" s="109">
        <f>AK5</f>
        <v>45012</v>
      </c>
      <c r="AL4" s="110"/>
      <c r="AM4" s="110"/>
      <c r="AN4" s="110"/>
      <c r="AO4" s="110"/>
      <c r="AP4" s="110"/>
      <c r="AQ4" s="111"/>
      <c r="AR4" s="109">
        <f>AR5</f>
        <v>45019</v>
      </c>
      <c r="AS4" s="110"/>
      <c r="AT4" s="110"/>
      <c r="AU4" s="110"/>
      <c r="AV4" s="110"/>
      <c r="AW4" s="110"/>
      <c r="AX4" s="111"/>
      <c r="AY4" s="109">
        <f>AY5</f>
        <v>45026</v>
      </c>
      <c r="AZ4" s="110"/>
      <c r="BA4" s="110"/>
      <c r="BB4" s="110"/>
      <c r="BC4" s="110"/>
      <c r="BD4" s="110"/>
      <c r="BE4" s="111"/>
      <c r="BF4" s="109">
        <f>BF5</f>
        <v>45033</v>
      </c>
      <c r="BG4" s="110"/>
      <c r="BH4" s="110"/>
      <c r="BI4" s="110"/>
      <c r="BJ4" s="110"/>
      <c r="BK4" s="110"/>
      <c r="BL4" s="111"/>
      <c r="BM4" s="109">
        <f>BM5</f>
        <v>45040</v>
      </c>
      <c r="BN4" s="110"/>
      <c r="BO4" s="110"/>
      <c r="BP4" s="110"/>
      <c r="BQ4" s="110"/>
      <c r="BR4" s="110"/>
      <c r="BS4" s="111"/>
      <c r="BT4" s="109">
        <f>BT5</f>
        <v>45047</v>
      </c>
      <c r="BU4" s="110"/>
      <c r="BV4" s="110"/>
      <c r="BW4" s="110"/>
      <c r="BX4" s="110"/>
      <c r="BY4" s="110"/>
      <c r="BZ4" s="111"/>
      <c r="CA4" s="109">
        <f>CA5</f>
        <v>45054</v>
      </c>
      <c r="CB4" s="110"/>
      <c r="CC4" s="110"/>
      <c r="CD4" s="110"/>
      <c r="CE4" s="110"/>
      <c r="CF4" s="110"/>
      <c r="CG4" s="111"/>
      <c r="CH4" s="109">
        <f>CH5</f>
        <v>45061</v>
      </c>
      <c r="CI4" s="110"/>
      <c r="CJ4" s="110"/>
      <c r="CK4" s="110"/>
      <c r="CL4" s="110"/>
      <c r="CM4" s="110"/>
      <c r="CN4" s="111"/>
      <c r="CO4" s="109">
        <f>CO5</f>
        <v>45068</v>
      </c>
      <c r="CP4" s="110"/>
      <c r="CQ4" s="110"/>
      <c r="CR4" s="110"/>
      <c r="CS4" s="110"/>
      <c r="CT4" s="110"/>
      <c r="CU4" s="111"/>
      <c r="CV4" s="109">
        <f>CV5</f>
        <v>45075</v>
      </c>
      <c r="CW4" s="110"/>
      <c r="CX4" s="110"/>
      <c r="CY4" s="110"/>
      <c r="CZ4" s="110"/>
      <c r="DA4" s="110"/>
      <c r="DB4" s="111"/>
      <c r="DC4" s="109">
        <f>DC5</f>
        <v>45082</v>
      </c>
      <c r="DD4" s="110"/>
      <c r="DE4" s="110"/>
      <c r="DF4" s="110"/>
      <c r="DG4" s="110"/>
      <c r="DH4" s="110"/>
      <c r="DI4" s="111"/>
    </row>
    <row r="5" spans="1:113" x14ac:dyDescent="0.3">
      <c r="A5" s="6"/>
      <c r="G5" s="6"/>
      <c r="I5" s="13">
        <f>E2-WEEKDAY(E2,1)+2+7*(E4-1)</f>
        <v>44984</v>
      </c>
      <c r="J5" s="12">
        <f>I5+1</f>
        <v>44985</v>
      </c>
      <c r="K5" s="12">
        <f t="shared" ref="K5:AX5" si="0">J5+1</f>
        <v>44986</v>
      </c>
      <c r="L5" s="12">
        <f t="shared" si="0"/>
        <v>44987</v>
      </c>
      <c r="M5" s="12">
        <f t="shared" si="0"/>
        <v>44988</v>
      </c>
      <c r="N5" s="12">
        <f t="shared" si="0"/>
        <v>44989</v>
      </c>
      <c r="O5" s="14">
        <f t="shared" si="0"/>
        <v>44990</v>
      </c>
      <c r="P5" s="13">
        <f>O5+1</f>
        <v>44991</v>
      </c>
      <c r="Q5" s="12">
        <f>P5+1</f>
        <v>44992</v>
      </c>
      <c r="R5" s="12">
        <f t="shared" si="0"/>
        <v>44993</v>
      </c>
      <c r="S5" s="12">
        <f t="shared" si="0"/>
        <v>44994</v>
      </c>
      <c r="T5" s="12">
        <f t="shared" si="0"/>
        <v>44995</v>
      </c>
      <c r="U5" s="12">
        <f t="shared" si="0"/>
        <v>44996</v>
      </c>
      <c r="V5" s="14">
        <f t="shared" si="0"/>
        <v>44997</v>
      </c>
      <c r="W5" s="13">
        <f>V5+1</f>
        <v>44998</v>
      </c>
      <c r="X5" s="12">
        <f>W5+1</f>
        <v>44999</v>
      </c>
      <c r="Y5" s="12">
        <f t="shared" si="0"/>
        <v>45000</v>
      </c>
      <c r="Z5" s="12">
        <f t="shared" si="0"/>
        <v>45001</v>
      </c>
      <c r="AA5" s="12">
        <f t="shared" si="0"/>
        <v>45002</v>
      </c>
      <c r="AB5" s="12">
        <f t="shared" si="0"/>
        <v>45003</v>
      </c>
      <c r="AC5" s="14">
        <f t="shared" si="0"/>
        <v>45004</v>
      </c>
      <c r="AD5" s="13">
        <f>AC5+1</f>
        <v>45005</v>
      </c>
      <c r="AE5" s="12">
        <f>AD5+1</f>
        <v>45006</v>
      </c>
      <c r="AF5" s="12">
        <f t="shared" si="0"/>
        <v>45007</v>
      </c>
      <c r="AG5" s="12">
        <f t="shared" si="0"/>
        <v>45008</v>
      </c>
      <c r="AH5" s="12">
        <f t="shared" si="0"/>
        <v>45009</v>
      </c>
      <c r="AI5" s="12">
        <f t="shared" si="0"/>
        <v>45010</v>
      </c>
      <c r="AJ5" s="14">
        <f t="shared" si="0"/>
        <v>45011</v>
      </c>
      <c r="AK5" s="13">
        <f>AJ5+1</f>
        <v>45012</v>
      </c>
      <c r="AL5" s="12">
        <f>AK5+1</f>
        <v>45013</v>
      </c>
      <c r="AM5" s="12">
        <f t="shared" si="0"/>
        <v>45014</v>
      </c>
      <c r="AN5" s="12">
        <f t="shared" si="0"/>
        <v>45015</v>
      </c>
      <c r="AO5" s="12">
        <f t="shared" si="0"/>
        <v>45016</v>
      </c>
      <c r="AP5" s="12">
        <f t="shared" si="0"/>
        <v>45017</v>
      </c>
      <c r="AQ5" s="14">
        <f t="shared" si="0"/>
        <v>45018</v>
      </c>
      <c r="AR5" s="13">
        <f>AQ5+1</f>
        <v>45019</v>
      </c>
      <c r="AS5" s="12">
        <f>AR5+1</f>
        <v>45020</v>
      </c>
      <c r="AT5" s="12">
        <f t="shared" si="0"/>
        <v>45021</v>
      </c>
      <c r="AU5" s="12">
        <f t="shared" si="0"/>
        <v>45022</v>
      </c>
      <c r="AV5" s="12">
        <f t="shared" si="0"/>
        <v>45023</v>
      </c>
      <c r="AW5" s="12">
        <f t="shared" si="0"/>
        <v>45024</v>
      </c>
      <c r="AX5" s="14">
        <f t="shared" si="0"/>
        <v>45025</v>
      </c>
      <c r="AY5" s="13">
        <f>AX5+1</f>
        <v>45026</v>
      </c>
      <c r="AZ5" s="12">
        <f>AY5+1</f>
        <v>45027</v>
      </c>
      <c r="BA5" s="12">
        <f t="shared" ref="BA5:BE5" si="1">AZ5+1</f>
        <v>45028</v>
      </c>
      <c r="BB5" s="12">
        <f t="shared" si="1"/>
        <v>45029</v>
      </c>
      <c r="BC5" s="12">
        <f t="shared" si="1"/>
        <v>45030</v>
      </c>
      <c r="BD5" s="12">
        <f t="shared" si="1"/>
        <v>45031</v>
      </c>
      <c r="BE5" s="14">
        <f t="shared" si="1"/>
        <v>45032</v>
      </c>
      <c r="BF5" s="13">
        <f>BE5+1</f>
        <v>45033</v>
      </c>
      <c r="BG5" s="12">
        <f>BF5+1</f>
        <v>45034</v>
      </c>
      <c r="BH5" s="12">
        <f t="shared" ref="BH5:BK5" si="2">BG5+1</f>
        <v>45035</v>
      </c>
      <c r="BI5" s="12">
        <f t="shared" si="2"/>
        <v>45036</v>
      </c>
      <c r="BJ5" s="12">
        <f t="shared" si="2"/>
        <v>45037</v>
      </c>
      <c r="BK5" s="12">
        <f t="shared" si="2"/>
        <v>45038</v>
      </c>
      <c r="BL5" s="14">
        <f>BK5+1</f>
        <v>45039</v>
      </c>
      <c r="BM5" s="13">
        <f>BL5+1</f>
        <v>45040</v>
      </c>
      <c r="BN5" s="12">
        <f>BM5+1</f>
        <v>45041</v>
      </c>
      <c r="BO5" s="12">
        <f t="shared" ref="BO5" si="3">BN5+1</f>
        <v>45042</v>
      </c>
      <c r="BP5" s="12">
        <f t="shared" ref="BP5" si="4">BO5+1</f>
        <v>45043</v>
      </c>
      <c r="BQ5" s="12">
        <f t="shared" ref="BQ5" si="5">BP5+1</f>
        <v>45044</v>
      </c>
      <c r="BR5" s="12">
        <f t="shared" ref="BR5" si="6">BQ5+1</f>
        <v>45045</v>
      </c>
      <c r="BS5" s="14">
        <f>BR5+1</f>
        <v>45046</v>
      </c>
      <c r="BT5" s="13">
        <f>BS5+1</f>
        <v>45047</v>
      </c>
      <c r="BU5" s="12">
        <f>BT5+1</f>
        <v>45048</v>
      </c>
      <c r="BV5" s="12">
        <f t="shared" ref="BV5" si="7">BU5+1</f>
        <v>45049</v>
      </c>
      <c r="BW5" s="12">
        <f t="shared" ref="BW5" si="8">BV5+1</f>
        <v>45050</v>
      </c>
      <c r="BX5" s="12">
        <f t="shared" ref="BX5" si="9">BW5+1</f>
        <v>45051</v>
      </c>
      <c r="BY5" s="12">
        <f t="shared" ref="BY5" si="10">BX5+1</f>
        <v>45052</v>
      </c>
      <c r="BZ5" s="14">
        <f>BY5+1</f>
        <v>45053</v>
      </c>
      <c r="CA5" s="13">
        <f>BZ5+1</f>
        <v>45054</v>
      </c>
      <c r="CB5" s="12">
        <f>CA5+1</f>
        <v>45055</v>
      </c>
      <c r="CC5" s="12">
        <f t="shared" ref="CC5" si="11">CB5+1</f>
        <v>45056</v>
      </c>
      <c r="CD5" s="12">
        <f t="shared" ref="CD5" si="12">CC5+1</f>
        <v>45057</v>
      </c>
      <c r="CE5" s="12">
        <f t="shared" ref="CE5" si="13">CD5+1</f>
        <v>45058</v>
      </c>
      <c r="CF5" s="12">
        <f t="shared" ref="CF5" si="14">CE5+1</f>
        <v>45059</v>
      </c>
      <c r="CG5" s="14">
        <f>CF5+1</f>
        <v>45060</v>
      </c>
      <c r="CH5" s="13">
        <f>CG5+1</f>
        <v>45061</v>
      </c>
      <c r="CI5" s="12">
        <f>CH5+1</f>
        <v>45062</v>
      </c>
      <c r="CJ5" s="12">
        <f t="shared" ref="CJ5" si="15">CI5+1</f>
        <v>45063</v>
      </c>
      <c r="CK5" s="12">
        <f t="shared" ref="CK5" si="16">CJ5+1</f>
        <v>45064</v>
      </c>
      <c r="CL5" s="12">
        <f t="shared" ref="CL5" si="17">CK5+1</f>
        <v>45065</v>
      </c>
      <c r="CM5" s="12">
        <f t="shared" ref="CM5" si="18">CL5+1</f>
        <v>45066</v>
      </c>
      <c r="CN5" s="14">
        <f>CM5+1</f>
        <v>45067</v>
      </c>
      <c r="CO5" s="13">
        <f>CN5+1</f>
        <v>45068</v>
      </c>
      <c r="CP5" s="12">
        <f>CO5+1</f>
        <v>45069</v>
      </c>
      <c r="CQ5" s="12">
        <f t="shared" ref="CQ5" si="19">CP5+1</f>
        <v>45070</v>
      </c>
      <c r="CR5" s="12">
        <f t="shared" ref="CR5" si="20">CQ5+1</f>
        <v>45071</v>
      </c>
      <c r="CS5" s="12">
        <f t="shared" ref="CS5" si="21">CR5+1</f>
        <v>45072</v>
      </c>
      <c r="CT5" s="12">
        <f t="shared" ref="CT5" si="22">CS5+1</f>
        <v>45073</v>
      </c>
      <c r="CU5" s="14">
        <f>CT5+1</f>
        <v>45074</v>
      </c>
      <c r="CV5" s="13">
        <f>CU5+1</f>
        <v>45075</v>
      </c>
      <c r="CW5" s="12">
        <f>CV5+1</f>
        <v>45076</v>
      </c>
      <c r="CX5" s="12">
        <f t="shared" ref="CX5" si="23">CW5+1</f>
        <v>45077</v>
      </c>
      <c r="CY5" s="12">
        <f t="shared" ref="CY5" si="24">CX5+1</f>
        <v>45078</v>
      </c>
      <c r="CZ5" s="12">
        <f t="shared" ref="CZ5" si="25">CY5+1</f>
        <v>45079</v>
      </c>
      <c r="DA5" s="12">
        <f t="shared" ref="DA5" si="26">CZ5+1</f>
        <v>45080</v>
      </c>
      <c r="DB5" s="14">
        <f>DA5+1</f>
        <v>45081</v>
      </c>
      <c r="DC5" s="13">
        <f>DB5+1</f>
        <v>45082</v>
      </c>
      <c r="DD5" s="12">
        <f>DC5+1</f>
        <v>45083</v>
      </c>
      <c r="DE5" s="12">
        <f t="shared" ref="DE5" si="27">DD5+1</f>
        <v>45084</v>
      </c>
      <c r="DF5" s="12">
        <f t="shared" ref="DF5" si="28">DE5+1</f>
        <v>45085</v>
      </c>
      <c r="DG5" s="12">
        <f t="shared" ref="DG5" si="29">DF5+1</f>
        <v>45086</v>
      </c>
      <c r="DH5" s="12">
        <f t="shared" ref="DH5" si="30">DG5+1</f>
        <v>45087</v>
      </c>
      <c r="DI5" s="14">
        <f>DH5+1</f>
        <v>45088</v>
      </c>
    </row>
    <row r="6" spans="1:113" ht="29.25" customHeight="1" x14ac:dyDescent="0.3">
      <c r="A6" s="17"/>
      <c r="B6" s="10" t="s">
        <v>4</v>
      </c>
      <c r="C6" s="11" t="s">
        <v>5</v>
      </c>
      <c r="D6" s="11" t="s">
        <v>6</v>
      </c>
      <c r="E6" s="11" t="s">
        <v>7</v>
      </c>
      <c r="F6" s="11" t="s">
        <v>8</v>
      </c>
      <c r="G6" s="11"/>
      <c r="H6" s="11" t="s">
        <v>9</v>
      </c>
      <c r="I6" s="15" t="str">
        <f t="shared" ref="I6" si="31">LEFT(TEXT(I5,"ddd"),1)</f>
        <v>s</v>
      </c>
      <c r="J6" s="15" t="str">
        <f t="shared" ref="J6:AR6" si="32">LEFT(TEXT(J5,"ddd"),1)</f>
        <v>t</v>
      </c>
      <c r="K6" s="15" t="str">
        <f t="shared" si="32"/>
        <v>q</v>
      </c>
      <c r="L6" s="15" t="str">
        <f t="shared" si="32"/>
        <v>q</v>
      </c>
      <c r="M6" s="15" t="str">
        <f t="shared" si="32"/>
        <v>s</v>
      </c>
      <c r="N6" s="15" t="str">
        <f t="shared" si="32"/>
        <v>s</v>
      </c>
      <c r="O6" s="15" t="str">
        <f t="shared" si="32"/>
        <v>d</v>
      </c>
      <c r="P6" s="15" t="str">
        <f t="shared" si="32"/>
        <v>s</v>
      </c>
      <c r="Q6" s="15" t="str">
        <f t="shared" si="32"/>
        <v>t</v>
      </c>
      <c r="R6" s="15" t="str">
        <f t="shared" si="32"/>
        <v>q</v>
      </c>
      <c r="S6" s="15" t="str">
        <f t="shared" si="32"/>
        <v>q</v>
      </c>
      <c r="T6" s="15" t="str">
        <f t="shared" si="32"/>
        <v>s</v>
      </c>
      <c r="U6" s="15" t="str">
        <f t="shared" si="32"/>
        <v>s</v>
      </c>
      <c r="V6" s="15" t="str">
        <f t="shared" si="32"/>
        <v>d</v>
      </c>
      <c r="W6" s="15" t="str">
        <f t="shared" si="32"/>
        <v>s</v>
      </c>
      <c r="X6" s="15" t="str">
        <f t="shared" si="32"/>
        <v>t</v>
      </c>
      <c r="Y6" s="15" t="str">
        <f t="shared" si="32"/>
        <v>q</v>
      </c>
      <c r="Z6" s="15" t="str">
        <f t="shared" si="32"/>
        <v>q</v>
      </c>
      <c r="AA6" s="15" t="str">
        <f t="shared" si="32"/>
        <v>s</v>
      </c>
      <c r="AB6" s="15" t="str">
        <f t="shared" si="32"/>
        <v>s</v>
      </c>
      <c r="AC6" s="15" t="str">
        <f t="shared" si="32"/>
        <v>d</v>
      </c>
      <c r="AD6" s="15" t="str">
        <f t="shared" si="32"/>
        <v>s</v>
      </c>
      <c r="AE6" s="15" t="str">
        <f t="shared" si="32"/>
        <v>t</v>
      </c>
      <c r="AF6" s="15" t="str">
        <f t="shared" si="32"/>
        <v>q</v>
      </c>
      <c r="AG6" s="15" t="str">
        <f t="shared" si="32"/>
        <v>q</v>
      </c>
      <c r="AH6" s="15" t="str">
        <f t="shared" si="32"/>
        <v>s</v>
      </c>
      <c r="AI6" s="15" t="str">
        <f t="shared" si="32"/>
        <v>s</v>
      </c>
      <c r="AJ6" s="15" t="str">
        <f t="shared" si="32"/>
        <v>d</v>
      </c>
      <c r="AK6" s="15" t="str">
        <f t="shared" si="32"/>
        <v>s</v>
      </c>
      <c r="AL6" s="15" t="str">
        <f t="shared" si="32"/>
        <v>t</v>
      </c>
      <c r="AM6" s="15" t="str">
        <f t="shared" si="32"/>
        <v>q</v>
      </c>
      <c r="AN6" s="15" t="str">
        <f t="shared" si="32"/>
        <v>q</v>
      </c>
      <c r="AO6" s="15" t="str">
        <f t="shared" si="32"/>
        <v>s</v>
      </c>
      <c r="AP6" s="15" t="str">
        <f t="shared" si="32"/>
        <v>s</v>
      </c>
      <c r="AQ6" s="15" t="str">
        <f t="shared" si="32"/>
        <v>d</v>
      </c>
      <c r="AR6" s="15" t="str">
        <f t="shared" si="32"/>
        <v>s</v>
      </c>
      <c r="AS6" s="15" t="str">
        <f t="shared" ref="AS6:BL6" si="33">LEFT(TEXT(AS5,"ddd"),1)</f>
        <v>t</v>
      </c>
      <c r="AT6" s="15" t="str">
        <f t="shared" si="33"/>
        <v>q</v>
      </c>
      <c r="AU6" s="15" t="str">
        <f t="shared" si="33"/>
        <v>q</v>
      </c>
      <c r="AV6" s="15" t="str">
        <f t="shared" si="33"/>
        <v>s</v>
      </c>
      <c r="AW6" s="15" t="str">
        <f t="shared" si="33"/>
        <v>s</v>
      </c>
      <c r="AX6" s="15" t="str">
        <f t="shared" si="33"/>
        <v>d</v>
      </c>
      <c r="AY6" s="15" t="str">
        <f t="shared" si="33"/>
        <v>s</v>
      </c>
      <c r="AZ6" s="15" t="str">
        <f t="shared" si="33"/>
        <v>t</v>
      </c>
      <c r="BA6" s="15" t="str">
        <f t="shared" si="33"/>
        <v>q</v>
      </c>
      <c r="BB6" s="15" t="str">
        <f t="shared" si="33"/>
        <v>q</v>
      </c>
      <c r="BC6" s="15" t="str">
        <f t="shared" si="33"/>
        <v>s</v>
      </c>
      <c r="BD6" s="15" t="str">
        <f t="shared" si="33"/>
        <v>s</v>
      </c>
      <c r="BE6" s="15" t="str">
        <f t="shared" si="33"/>
        <v>d</v>
      </c>
      <c r="BF6" s="15" t="str">
        <f t="shared" si="33"/>
        <v>s</v>
      </c>
      <c r="BG6" s="15" t="str">
        <f t="shared" si="33"/>
        <v>t</v>
      </c>
      <c r="BH6" s="15" t="str">
        <f t="shared" si="33"/>
        <v>q</v>
      </c>
      <c r="BI6" s="15" t="str">
        <f t="shared" si="33"/>
        <v>q</v>
      </c>
      <c r="BJ6" s="15" t="str">
        <f t="shared" si="33"/>
        <v>s</v>
      </c>
      <c r="BK6" s="15" t="str">
        <f t="shared" si="33"/>
        <v>s</v>
      </c>
      <c r="BL6" s="15" t="str">
        <f t="shared" si="33"/>
        <v>d</v>
      </c>
      <c r="BM6" s="15" t="str">
        <f t="shared" ref="BM6:DB6" si="34">LEFT(TEXT(BM5,"ddd"),1)</f>
        <v>s</v>
      </c>
      <c r="BN6" s="15" t="str">
        <f t="shared" si="34"/>
        <v>t</v>
      </c>
      <c r="BO6" s="15" t="str">
        <f t="shared" si="34"/>
        <v>q</v>
      </c>
      <c r="BP6" s="15" t="str">
        <f t="shared" si="34"/>
        <v>q</v>
      </c>
      <c r="BQ6" s="15" t="str">
        <f t="shared" si="34"/>
        <v>s</v>
      </c>
      <c r="BR6" s="15" t="str">
        <f t="shared" si="34"/>
        <v>s</v>
      </c>
      <c r="BS6" s="15" t="str">
        <f t="shared" si="34"/>
        <v>d</v>
      </c>
      <c r="BT6" s="15" t="str">
        <f t="shared" si="34"/>
        <v>s</v>
      </c>
      <c r="BU6" s="15" t="str">
        <f t="shared" si="34"/>
        <v>t</v>
      </c>
      <c r="BV6" s="15" t="str">
        <f t="shared" si="34"/>
        <v>q</v>
      </c>
      <c r="BW6" s="15" t="str">
        <f t="shared" si="34"/>
        <v>q</v>
      </c>
      <c r="BX6" s="15" t="str">
        <f t="shared" si="34"/>
        <v>s</v>
      </c>
      <c r="BY6" s="15" t="str">
        <f t="shared" si="34"/>
        <v>s</v>
      </c>
      <c r="BZ6" s="15" t="str">
        <f t="shared" si="34"/>
        <v>d</v>
      </c>
      <c r="CA6" s="15" t="str">
        <f t="shared" si="34"/>
        <v>s</v>
      </c>
      <c r="CB6" s="15" t="str">
        <f t="shared" si="34"/>
        <v>t</v>
      </c>
      <c r="CC6" s="15" t="str">
        <f t="shared" si="34"/>
        <v>q</v>
      </c>
      <c r="CD6" s="15" t="str">
        <f t="shared" si="34"/>
        <v>q</v>
      </c>
      <c r="CE6" s="15" t="str">
        <f t="shared" si="34"/>
        <v>s</v>
      </c>
      <c r="CF6" s="15" t="str">
        <f t="shared" si="34"/>
        <v>s</v>
      </c>
      <c r="CG6" s="15" t="str">
        <f t="shared" si="34"/>
        <v>d</v>
      </c>
      <c r="CH6" s="15" t="str">
        <f t="shared" si="34"/>
        <v>s</v>
      </c>
      <c r="CI6" s="15" t="str">
        <f t="shared" si="34"/>
        <v>t</v>
      </c>
      <c r="CJ6" s="15" t="str">
        <f t="shared" si="34"/>
        <v>q</v>
      </c>
      <c r="CK6" s="15" t="str">
        <f t="shared" si="34"/>
        <v>q</v>
      </c>
      <c r="CL6" s="15" t="str">
        <f t="shared" si="34"/>
        <v>s</v>
      </c>
      <c r="CM6" s="15" t="str">
        <f t="shared" si="34"/>
        <v>s</v>
      </c>
      <c r="CN6" s="15" t="str">
        <f t="shared" si="34"/>
        <v>d</v>
      </c>
      <c r="CO6" s="15" t="str">
        <f t="shared" si="34"/>
        <v>s</v>
      </c>
      <c r="CP6" s="15" t="str">
        <f t="shared" si="34"/>
        <v>t</v>
      </c>
      <c r="CQ6" s="15" t="str">
        <f t="shared" si="34"/>
        <v>q</v>
      </c>
      <c r="CR6" s="15" t="str">
        <f t="shared" si="34"/>
        <v>q</v>
      </c>
      <c r="CS6" s="15" t="str">
        <f t="shared" si="34"/>
        <v>s</v>
      </c>
      <c r="CT6" s="15" t="str">
        <f t="shared" si="34"/>
        <v>s</v>
      </c>
      <c r="CU6" s="15" t="str">
        <f t="shared" si="34"/>
        <v>d</v>
      </c>
      <c r="CV6" s="15" t="str">
        <f t="shared" si="34"/>
        <v>s</v>
      </c>
      <c r="CW6" s="15" t="str">
        <f t="shared" si="34"/>
        <v>t</v>
      </c>
      <c r="CX6" s="15" t="str">
        <f t="shared" si="34"/>
        <v>q</v>
      </c>
      <c r="CY6" s="15" t="str">
        <f t="shared" si="34"/>
        <v>q</v>
      </c>
      <c r="CZ6" s="15" t="str">
        <f t="shared" si="34"/>
        <v>s</v>
      </c>
      <c r="DA6" s="15" t="str">
        <f t="shared" si="34"/>
        <v>s</v>
      </c>
      <c r="DB6" s="15" t="str">
        <f t="shared" si="34"/>
        <v>d</v>
      </c>
      <c r="DC6" s="15" t="str">
        <f t="shared" ref="DC6:DI6" si="35">LEFT(TEXT(DC5,"ddd"),1)</f>
        <v>s</v>
      </c>
      <c r="DD6" s="15" t="str">
        <f t="shared" si="35"/>
        <v>t</v>
      </c>
      <c r="DE6" s="15" t="str">
        <f t="shared" si="35"/>
        <v>q</v>
      </c>
      <c r="DF6" s="15" t="str">
        <f t="shared" si="35"/>
        <v>q</v>
      </c>
      <c r="DG6" s="15" t="str">
        <f t="shared" si="35"/>
        <v>s</v>
      </c>
      <c r="DH6" s="15" t="str">
        <f t="shared" si="35"/>
        <v>s</v>
      </c>
      <c r="DI6" s="15" t="str">
        <f t="shared" si="35"/>
        <v>d</v>
      </c>
    </row>
    <row r="7" spans="1:113" s="3" customFormat="1" ht="21" x14ac:dyDescent="0.3">
      <c r="A7" s="17"/>
      <c r="B7" s="18"/>
      <c r="C7" s="19"/>
      <c r="D7" s="20"/>
      <c r="E7" s="21"/>
      <c r="F7" s="22"/>
      <c r="G7" s="23"/>
      <c r="H7" s="23" t="str">
        <f t="shared" ref="H7:H47" si="36">IF(OR(ISBLANK(task_start),ISBLANK(task_end)),"",task_end-task_start+1)</f>
        <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row>
    <row r="8" spans="1:113" s="3" customFormat="1" ht="21" x14ac:dyDescent="0.3">
      <c r="A8" s="17"/>
      <c r="B8" s="24" t="s">
        <v>10</v>
      </c>
      <c r="C8" s="25"/>
      <c r="D8" s="26"/>
      <c r="E8" s="27"/>
      <c r="F8" s="28"/>
      <c r="G8" s="23"/>
      <c r="H8" s="23" t="str">
        <f t="shared" si="36"/>
        <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row>
    <row r="9" spans="1:113" s="3" customFormat="1" ht="21" x14ac:dyDescent="0.3">
      <c r="A9" s="17"/>
      <c r="B9" s="29" t="s">
        <v>11</v>
      </c>
      <c r="C9" s="30" t="s">
        <v>12</v>
      </c>
      <c r="D9" s="31">
        <v>0</v>
      </c>
      <c r="E9" s="32">
        <v>44986</v>
      </c>
      <c r="F9" s="33">
        <v>44990</v>
      </c>
      <c r="G9" s="23"/>
      <c r="H9" s="23">
        <f t="shared" si="36"/>
        <v>5</v>
      </c>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row>
    <row r="10" spans="1:113" s="3" customFormat="1" ht="21.6" thickBot="1" x14ac:dyDescent="0.35">
      <c r="A10" s="17"/>
      <c r="B10" s="29" t="s">
        <v>13</v>
      </c>
      <c r="C10" s="30" t="s">
        <v>57</v>
      </c>
      <c r="D10" s="31">
        <v>0</v>
      </c>
      <c r="E10" s="32">
        <v>44986</v>
      </c>
      <c r="F10" s="33">
        <v>44990</v>
      </c>
      <c r="G10" s="23"/>
      <c r="H10" s="23">
        <f t="shared" si="36"/>
        <v>5</v>
      </c>
      <c r="I10" s="72"/>
      <c r="J10" s="72"/>
      <c r="K10" s="72"/>
      <c r="L10" s="72"/>
      <c r="M10" s="72"/>
      <c r="N10" s="72"/>
      <c r="O10" s="72"/>
      <c r="P10" s="72"/>
      <c r="Q10" s="72"/>
      <c r="R10" s="72"/>
      <c r="S10" s="72"/>
      <c r="T10" s="72"/>
      <c r="U10" s="73"/>
      <c r="V10" s="73"/>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row>
    <row r="11" spans="1:113" s="3" customFormat="1" ht="21.6" thickBot="1" x14ac:dyDescent="0.35">
      <c r="A11" s="17"/>
      <c r="B11" s="29" t="s">
        <v>14</v>
      </c>
      <c r="C11" s="30" t="s">
        <v>57</v>
      </c>
      <c r="D11" s="31">
        <v>0</v>
      </c>
      <c r="E11" s="32">
        <v>44990</v>
      </c>
      <c r="F11" s="33">
        <v>44994</v>
      </c>
      <c r="G11" s="23"/>
      <c r="H11" s="23">
        <f t="shared" si="36"/>
        <v>5</v>
      </c>
      <c r="I11" s="72"/>
      <c r="J11" s="72"/>
      <c r="K11" s="72"/>
      <c r="L11" s="72"/>
      <c r="M11" s="72"/>
      <c r="N11" s="72"/>
      <c r="O11" s="72"/>
      <c r="P11" s="72"/>
      <c r="Q11" s="72"/>
      <c r="R11" s="72"/>
      <c r="S11" s="72"/>
      <c r="T11" s="72"/>
      <c r="U11" s="72"/>
      <c r="V11" s="72"/>
      <c r="W11" s="72"/>
      <c r="X11" s="72"/>
      <c r="Y11" s="73"/>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row>
    <row r="12" spans="1:113" s="3" customFormat="1" ht="21.6" thickBot="1" x14ac:dyDescent="0.35">
      <c r="A12" s="17"/>
      <c r="B12" s="29" t="s">
        <v>15</v>
      </c>
      <c r="C12" s="30" t="s">
        <v>58</v>
      </c>
      <c r="D12" s="31">
        <v>0</v>
      </c>
      <c r="E12" s="32">
        <v>44991</v>
      </c>
      <c r="F12" s="33">
        <v>44995</v>
      </c>
      <c r="G12" s="23"/>
      <c r="H12" s="23"/>
      <c r="I12" s="72"/>
      <c r="J12" s="72"/>
      <c r="K12" s="72"/>
      <c r="L12" s="72"/>
      <c r="M12" s="72"/>
      <c r="N12" s="72"/>
      <c r="O12" s="72"/>
      <c r="P12" s="72"/>
      <c r="Q12" s="72"/>
      <c r="R12" s="72"/>
      <c r="S12" s="72"/>
      <c r="T12" s="72"/>
      <c r="U12" s="72"/>
      <c r="V12" s="72"/>
      <c r="W12" s="72"/>
      <c r="X12" s="72"/>
      <c r="Y12" s="73"/>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row>
    <row r="13" spans="1:113" s="3" customFormat="1" ht="21" x14ac:dyDescent="0.3">
      <c r="A13" s="17"/>
      <c r="B13" s="29" t="s">
        <v>16</v>
      </c>
      <c r="C13" s="30" t="s">
        <v>12</v>
      </c>
      <c r="D13" s="31">
        <v>0</v>
      </c>
      <c r="E13" s="32">
        <v>44995</v>
      </c>
      <c r="F13" s="33">
        <v>44996</v>
      </c>
      <c r="G13" s="23"/>
      <c r="H13" s="23">
        <f t="shared" si="36"/>
        <v>2</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row>
    <row r="14" spans="1:113" s="3" customFormat="1" ht="21" x14ac:dyDescent="0.3">
      <c r="A14" s="17"/>
      <c r="B14" s="34" t="s">
        <v>17</v>
      </c>
      <c r="C14" s="35"/>
      <c r="D14" s="35"/>
      <c r="E14" s="36"/>
      <c r="F14" s="37"/>
      <c r="G14" s="23"/>
      <c r="H14" s="23" t="str">
        <f t="shared" si="36"/>
        <v/>
      </c>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row>
    <row r="15" spans="1:113" s="3" customFormat="1" ht="21" x14ac:dyDescent="0.3">
      <c r="A15" s="17"/>
      <c r="B15" s="38" t="s">
        <v>18</v>
      </c>
      <c r="C15" s="39" t="s">
        <v>65</v>
      </c>
      <c r="D15" s="31">
        <v>0</v>
      </c>
      <c r="E15" s="40">
        <v>44996</v>
      </c>
      <c r="F15" s="41">
        <v>45000</v>
      </c>
      <c r="G15" s="23"/>
      <c r="H15" s="23">
        <f t="shared" si="36"/>
        <v>5</v>
      </c>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row>
    <row r="16" spans="1:113" s="3" customFormat="1" ht="21" x14ac:dyDescent="0.3">
      <c r="A16" s="17"/>
      <c r="B16" s="38" t="s">
        <v>70</v>
      </c>
      <c r="C16" s="39" t="s">
        <v>64</v>
      </c>
      <c r="D16" s="31">
        <v>0</v>
      </c>
      <c r="E16" s="40">
        <v>44998</v>
      </c>
      <c r="F16" s="41">
        <v>45003</v>
      </c>
      <c r="G16" s="23"/>
      <c r="H16" s="23"/>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row>
    <row r="17" spans="1:113" s="3" customFormat="1" ht="21" x14ac:dyDescent="0.3">
      <c r="A17" s="17"/>
      <c r="B17" s="38" t="s">
        <v>71</v>
      </c>
      <c r="C17" s="39" t="s">
        <v>60</v>
      </c>
      <c r="D17" s="31">
        <v>0</v>
      </c>
      <c r="E17" s="40">
        <v>45001</v>
      </c>
      <c r="F17" s="41">
        <v>45004</v>
      </c>
      <c r="G17" s="23"/>
      <c r="H17" s="23">
        <f t="shared" si="36"/>
        <v>4</v>
      </c>
      <c r="I17" s="72"/>
      <c r="J17" s="72"/>
      <c r="K17" s="72"/>
      <c r="L17" s="72"/>
      <c r="M17" s="72"/>
      <c r="N17" s="72"/>
      <c r="O17" s="72"/>
      <c r="P17" s="72"/>
      <c r="Q17" s="72"/>
      <c r="R17" s="72"/>
      <c r="S17" s="72"/>
      <c r="T17" s="72"/>
      <c r="U17" s="73"/>
      <c r="V17" s="73"/>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row>
    <row r="18" spans="1:113" s="3" customFormat="1" ht="21" x14ac:dyDescent="0.3">
      <c r="A18" s="17"/>
      <c r="B18" s="38" t="s">
        <v>19</v>
      </c>
      <c r="C18" s="39" t="s">
        <v>61</v>
      </c>
      <c r="D18" s="31">
        <v>0</v>
      </c>
      <c r="E18" s="40">
        <v>45004</v>
      </c>
      <c r="F18" s="41">
        <v>45005</v>
      </c>
      <c r="G18" s="23"/>
      <c r="H18" s="23">
        <f t="shared" si="36"/>
        <v>2</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row>
    <row r="19" spans="1:113" s="3" customFormat="1" ht="21" x14ac:dyDescent="0.3">
      <c r="A19" s="17"/>
      <c r="B19" s="42" t="s">
        <v>20</v>
      </c>
      <c r="C19" s="43"/>
      <c r="D19" s="43"/>
      <c r="E19" s="44"/>
      <c r="F19" s="45"/>
      <c r="G19" s="23"/>
      <c r="H19" s="23" t="str">
        <f t="shared" si="36"/>
        <v/>
      </c>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row>
    <row r="20" spans="1:113" s="3" customFormat="1" ht="21" x14ac:dyDescent="0.3">
      <c r="A20" s="17"/>
      <c r="B20" s="46" t="s">
        <v>21</v>
      </c>
      <c r="C20" s="47" t="s">
        <v>62</v>
      </c>
      <c r="D20" s="31">
        <v>0</v>
      </c>
      <c r="E20" s="48">
        <v>45006</v>
      </c>
      <c r="F20" s="49">
        <v>45008</v>
      </c>
      <c r="G20" s="23"/>
      <c r="H20" s="23">
        <f t="shared" si="36"/>
        <v>3</v>
      </c>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row>
    <row r="21" spans="1:113" s="3" customFormat="1" ht="21.6" thickBot="1" x14ac:dyDescent="0.35">
      <c r="A21" s="17"/>
      <c r="B21" s="46" t="s">
        <v>22</v>
      </c>
      <c r="C21" s="47" t="s">
        <v>63</v>
      </c>
      <c r="D21" s="31">
        <v>0</v>
      </c>
      <c r="E21" s="48">
        <v>45008</v>
      </c>
      <c r="F21" s="49">
        <v>45011</v>
      </c>
      <c r="G21" s="23"/>
      <c r="H21" s="23">
        <f t="shared" si="36"/>
        <v>4</v>
      </c>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row>
    <row r="22" spans="1:113" s="3" customFormat="1" ht="21.6" thickBot="1" x14ac:dyDescent="0.35">
      <c r="A22" s="17"/>
      <c r="B22" s="46" t="s">
        <v>23</v>
      </c>
      <c r="C22" s="47" t="s">
        <v>60</v>
      </c>
      <c r="D22" s="31">
        <v>0</v>
      </c>
      <c r="E22" s="48">
        <v>45010</v>
      </c>
      <c r="F22" s="49">
        <v>45012</v>
      </c>
      <c r="G22" s="23"/>
      <c r="H22" s="23"/>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row>
    <row r="23" spans="1:113" s="3" customFormat="1" ht="21.6" thickBot="1" x14ac:dyDescent="0.35">
      <c r="A23" s="17"/>
      <c r="B23" s="46" t="s">
        <v>24</v>
      </c>
      <c r="C23" s="47" t="s">
        <v>61</v>
      </c>
      <c r="D23" s="31">
        <v>0</v>
      </c>
      <c r="E23" s="48">
        <v>45012</v>
      </c>
      <c r="F23" s="49">
        <v>45013</v>
      </c>
      <c r="G23" s="23"/>
      <c r="H23" s="23"/>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row>
    <row r="24" spans="1:113" s="3" customFormat="1" ht="21" x14ac:dyDescent="0.3">
      <c r="A24" s="17"/>
      <c r="B24" s="50" t="s">
        <v>25</v>
      </c>
      <c r="C24" s="51"/>
      <c r="D24" s="51"/>
      <c r="E24" s="52"/>
      <c r="F24" s="53"/>
      <c r="G24" s="23"/>
      <c r="H24" s="23" t="str">
        <f t="shared" si="36"/>
        <v/>
      </c>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row>
    <row r="25" spans="1:113" s="3" customFormat="1" ht="21" x14ac:dyDescent="0.3">
      <c r="A25" s="17"/>
      <c r="B25" s="54" t="s">
        <v>26</v>
      </c>
      <c r="C25" s="55" t="s">
        <v>60</v>
      </c>
      <c r="D25" s="31">
        <v>0</v>
      </c>
      <c r="E25" s="56">
        <v>45014</v>
      </c>
      <c r="F25" s="57">
        <v>45018</v>
      </c>
      <c r="G25" s="23"/>
      <c r="H25" s="23">
        <f t="shared" si="36"/>
        <v>5</v>
      </c>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row>
    <row r="26" spans="1:113" s="3" customFormat="1" ht="21" x14ac:dyDescent="0.3">
      <c r="A26" s="17"/>
      <c r="B26" s="54" t="s">
        <v>27</v>
      </c>
      <c r="C26" s="55" t="s">
        <v>62</v>
      </c>
      <c r="D26" s="31">
        <v>0</v>
      </c>
      <c r="E26" s="56">
        <v>45019</v>
      </c>
      <c r="F26" s="57">
        <v>45023</v>
      </c>
      <c r="G26" s="23"/>
      <c r="H26" s="23">
        <f t="shared" si="36"/>
        <v>5</v>
      </c>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row>
    <row r="27" spans="1:113" s="3" customFormat="1" ht="21" x14ac:dyDescent="0.3">
      <c r="A27" s="17"/>
      <c r="B27" s="54" t="s">
        <v>24</v>
      </c>
      <c r="C27" s="55" t="s">
        <v>61</v>
      </c>
      <c r="D27" s="31">
        <v>0</v>
      </c>
      <c r="E27" s="56">
        <v>45022</v>
      </c>
      <c r="F27" s="57">
        <v>45024</v>
      </c>
      <c r="G27" s="23"/>
      <c r="H27" s="23">
        <f t="shared" si="36"/>
        <v>3</v>
      </c>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row>
    <row r="28" spans="1:113" s="3" customFormat="1" ht="21" x14ac:dyDescent="0.3">
      <c r="A28" s="17"/>
      <c r="B28" s="58" t="s">
        <v>28</v>
      </c>
      <c r="C28" s="59"/>
      <c r="D28" s="59"/>
      <c r="E28" s="60"/>
      <c r="F28" s="61"/>
      <c r="G28" s="23"/>
      <c r="H28" s="23" t="str">
        <f t="shared" si="36"/>
        <v/>
      </c>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row>
    <row r="29" spans="1:113" s="3" customFormat="1" ht="21" x14ac:dyDescent="0.3">
      <c r="A29" s="17"/>
      <c r="B29" s="62" t="s">
        <v>29</v>
      </c>
      <c r="C29" s="63" t="s">
        <v>62</v>
      </c>
      <c r="D29" s="31">
        <v>0</v>
      </c>
      <c r="E29" s="64">
        <v>45025</v>
      </c>
      <c r="F29" s="65">
        <v>45030</v>
      </c>
      <c r="G29" s="23"/>
      <c r="H29" s="23">
        <f t="shared" si="36"/>
        <v>6</v>
      </c>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row>
    <row r="30" spans="1:113" s="3" customFormat="1" ht="21" x14ac:dyDescent="0.3">
      <c r="A30" s="17"/>
      <c r="B30" s="62" t="s">
        <v>30</v>
      </c>
      <c r="C30" s="63" t="s">
        <v>59</v>
      </c>
      <c r="D30" s="31">
        <v>0</v>
      </c>
      <c r="E30" s="64">
        <v>45030</v>
      </c>
      <c r="F30" s="65">
        <v>45033</v>
      </c>
      <c r="G30" s="23"/>
      <c r="H30" s="23">
        <f t="shared" si="36"/>
        <v>4</v>
      </c>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row>
    <row r="31" spans="1:113" s="3" customFormat="1" ht="21" x14ac:dyDescent="0.3">
      <c r="A31" s="17"/>
      <c r="B31" s="62" t="s">
        <v>31</v>
      </c>
      <c r="C31" s="63" t="s">
        <v>62</v>
      </c>
      <c r="D31" s="31">
        <v>0</v>
      </c>
      <c r="E31" s="64">
        <v>45033</v>
      </c>
      <c r="F31" s="65">
        <v>45036</v>
      </c>
      <c r="G31" s="23"/>
      <c r="H31" s="23">
        <f t="shared" si="36"/>
        <v>4</v>
      </c>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row>
    <row r="32" spans="1:113" s="3" customFormat="1" ht="21" x14ac:dyDescent="0.3">
      <c r="A32" s="17"/>
      <c r="B32" s="62" t="s">
        <v>32</v>
      </c>
      <c r="C32" s="63" t="s">
        <v>66</v>
      </c>
      <c r="D32" s="31">
        <v>0</v>
      </c>
      <c r="E32" s="64">
        <v>45035</v>
      </c>
      <c r="F32" s="65">
        <v>45041</v>
      </c>
      <c r="G32" s="23"/>
      <c r="H32" s="23"/>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row>
    <row r="33" spans="1:113" s="3" customFormat="1" ht="21" x14ac:dyDescent="0.3">
      <c r="A33" s="17"/>
      <c r="B33" s="62" t="s">
        <v>33</v>
      </c>
      <c r="C33" s="63" t="s">
        <v>61</v>
      </c>
      <c r="D33" s="31">
        <v>0</v>
      </c>
      <c r="E33" s="64">
        <v>45041</v>
      </c>
      <c r="F33" s="65">
        <v>45043</v>
      </c>
      <c r="G33" s="23"/>
      <c r="H33" s="23">
        <f t="shared" si="36"/>
        <v>3</v>
      </c>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row>
    <row r="34" spans="1:113" s="3" customFormat="1" ht="21" x14ac:dyDescent="0.3">
      <c r="A34" s="17"/>
      <c r="B34" s="88" t="s">
        <v>34</v>
      </c>
      <c r="C34" s="89"/>
      <c r="D34" s="89"/>
      <c r="E34" s="90"/>
      <c r="F34" s="91"/>
      <c r="G34" s="23"/>
      <c r="H34" s="23" t="str">
        <f t="shared" si="36"/>
        <v/>
      </c>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row>
    <row r="35" spans="1:113" s="3" customFormat="1" ht="21" x14ac:dyDescent="0.3">
      <c r="A35" s="17"/>
      <c r="B35" s="101" t="s">
        <v>35</v>
      </c>
      <c r="C35" s="102" t="s">
        <v>60</v>
      </c>
      <c r="D35" s="31">
        <v>0</v>
      </c>
      <c r="E35" s="103">
        <v>45043</v>
      </c>
      <c r="F35" s="104">
        <v>45050</v>
      </c>
      <c r="G35" s="23"/>
      <c r="H35" s="23">
        <f t="shared" si="36"/>
        <v>8</v>
      </c>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row>
    <row r="36" spans="1:113" s="3" customFormat="1" ht="21" x14ac:dyDescent="0.3">
      <c r="A36" s="17"/>
      <c r="B36" s="101" t="s">
        <v>36</v>
      </c>
      <c r="C36" s="102" t="s">
        <v>67</v>
      </c>
      <c r="D36" s="31">
        <v>0</v>
      </c>
      <c r="E36" s="103">
        <v>45049</v>
      </c>
      <c r="F36" s="104">
        <v>45057</v>
      </c>
      <c r="G36" s="23"/>
      <c r="H36" s="23"/>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row>
    <row r="37" spans="1:113" s="3" customFormat="1" ht="21" x14ac:dyDescent="0.3">
      <c r="A37" s="17"/>
      <c r="B37" s="101" t="s">
        <v>37</v>
      </c>
      <c r="C37" s="102" t="s">
        <v>68</v>
      </c>
      <c r="D37" s="31">
        <v>0</v>
      </c>
      <c r="E37" s="103">
        <v>45057</v>
      </c>
      <c r="F37" s="104">
        <v>45059</v>
      </c>
      <c r="G37" s="23"/>
      <c r="H37" s="23"/>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row>
    <row r="38" spans="1:113" s="3" customFormat="1" ht="21" x14ac:dyDescent="0.3">
      <c r="A38" s="17"/>
      <c r="B38" s="92" t="s">
        <v>38</v>
      </c>
      <c r="C38" s="93"/>
      <c r="D38" s="93"/>
      <c r="E38" s="94"/>
      <c r="F38" s="95"/>
      <c r="G38" s="23"/>
      <c r="H38" s="23"/>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row>
    <row r="39" spans="1:113" s="3" customFormat="1" ht="21" x14ac:dyDescent="0.3">
      <c r="A39" s="17"/>
      <c r="B39" s="105" t="s">
        <v>35</v>
      </c>
      <c r="C39" s="106" t="s">
        <v>59</v>
      </c>
      <c r="D39" s="31">
        <v>0</v>
      </c>
      <c r="E39" s="107">
        <v>45060</v>
      </c>
      <c r="F39" s="108">
        <v>45063</v>
      </c>
      <c r="G39" s="23"/>
      <c r="H39" s="23"/>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row>
    <row r="40" spans="1:113" s="3" customFormat="1" ht="21" x14ac:dyDescent="0.3">
      <c r="A40" s="17"/>
      <c r="B40" s="105" t="s">
        <v>39</v>
      </c>
      <c r="C40" s="106" t="s">
        <v>60</v>
      </c>
      <c r="D40" s="31">
        <v>0</v>
      </c>
      <c r="E40" s="107">
        <v>45062</v>
      </c>
      <c r="F40" s="108">
        <v>45066</v>
      </c>
      <c r="G40" s="23"/>
      <c r="H40" s="23"/>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row>
    <row r="41" spans="1:113" s="3" customFormat="1" ht="21" x14ac:dyDescent="0.3">
      <c r="A41" s="17"/>
      <c r="B41" s="105" t="s">
        <v>40</v>
      </c>
      <c r="C41" s="106" t="s">
        <v>61</v>
      </c>
      <c r="D41" s="31">
        <v>0</v>
      </c>
      <c r="E41" s="107">
        <v>45065</v>
      </c>
      <c r="F41" s="108">
        <v>45069</v>
      </c>
      <c r="G41" s="23"/>
      <c r="H41" s="23"/>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row>
    <row r="42" spans="1:113" s="3" customFormat="1" ht="21" x14ac:dyDescent="0.3">
      <c r="A42" s="17"/>
      <c r="B42" s="105" t="s">
        <v>41</v>
      </c>
      <c r="C42" s="106" t="s">
        <v>62</v>
      </c>
      <c r="D42" s="31">
        <v>0</v>
      </c>
      <c r="E42" s="107">
        <v>45069</v>
      </c>
      <c r="F42" s="108">
        <v>45075</v>
      </c>
      <c r="G42" s="23"/>
      <c r="H42" s="23"/>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row>
    <row r="43" spans="1:113" s="3" customFormat="1" ht="21" x14ac:dyDescent="0.3">
      <c r="A43" s="17"/>
      <c r="B43" s="105" t="s">
        <v>37</v>
      </c>
      <c r="C43" s="106" t="s">
        <v>68</v>
      </c>
      <c r="D43" s="31">
        <v>0</v>
      </c>
      <c r="E43" s="107">
        <v>45074</v>
      </c>
      <c r="F43" s="108">
        <v>45079</v>
      </c>
      <c r="G43" s="23"/>
      <c r="H43" s="23"/>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row>
    <row r="44" spans="1:113" s="3" customFormat="1" ht="21" x14ac:dyDescent="0.3">
      <c r="A44" s="17"/>
      <c r="B44" s="96"/>
      <c r="C44" s="97"/>
      <c r="D44" s="98"/>
      <c r="E44" s="99"/>
      <c r="F44" s="100"/>
      <c r="G44" s="23"/>
      <c r="H44" s="23"/>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row>
    <row r="45" spans="1:113" s="3" customFormat="1" ht="21" x14ac:dyDescent="0.3">
      <c r="A45" s="17"/>
      <c r="B45" s="96"/>
      <c r="C45" s="97"/>
      <c r="D45" s="98"/>
      <c r="E45" s="99"/>
      <c r="F45" s="100"/>
      <c r="G45" s="23"/>
      <c r="H45" s="23"/>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row>
    <row r="46" spans="1:113" s="3" customFormat="1" ht="21" x14ac:dyDescent="0.3">
      <c r="A46" s="17"/>
      <c r="B46" s="96"/>
      <c r="C46" s="97"/>
      <c r="D46" s="98"/>
      <c r="E46" s="99"/>
      <c r="F46" s="100"/>
      <c r="G46" s="23"/>
      <c r="H46" s="23"/>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row>
    <row r="47" spans="1:113" s="3" customFormat="1" ht="21" x14ac:dyDescent="0.3">
      <c r="A47" s="17"/>
      <c r="B47" s="66" t="s">
        <v>42</v>
      </c>
      <c r="C47" s="67"/>
      <c r="D47" s="68"/>
      <c r="E47" s="69"/>
      <c r="F47" s="70"/>
      <c r="G47" s="71"/>
      <c r="H47" s="71" t="str">
        <f t="shared" si="36"/>
        <v/>
      </c>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row>
  </sheetData>
  <mergeCells count="18">
    <mergeCell ref="E2:F2"/>
    <mergeCell ref="I4:O4"/>
    <mergeCell ref="P4:V4"/>
    <mergeCell ref="W4:AC4"/>
    <mergeCell ref="AD4:AJ4"/>
    <mergeCell ref="E3:F3"/>
    <mergeCell ref="DC4:DI4"/>
    <mergeCell ref="J1:AA1"/>
    <mergeCell ref="AK4:AQ4"/>
    <mergeCell ref="AR4:AX4"/>
    <mergeCell ref="AY4:BE4"/>
    <mergeCell ref="BF4:BL4"/>
    <mergeCell ref="CV4:DB4"/>
    <mergeCell ref="BM4:BS4"/>
    <mergeCell ref="BT4:BZ4"/>
    <mergeCell ref="CA4:CG4"/>
    <mergeCell ref="CH4:CN4"/>
    <mergeCell ref="CO4:CU4"/>
  </mergeCells>
  <conditionalFormatting sqref="D7:D13 D35:D37 D39:D47 D29:D33 D25:D27 D20:D23 D15:D18">
    <cfRule type="dataBar" priority="7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I47">
    <cfRule type="expression" dxfId="2" priority="3">
      <formula>AND(today&gt;=I$5,today&lt;I$5+1)</formula>
    </cfRule>
  </conditionalFormatting>
  <conditionalFormatting sqref="I7:DI47">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33"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D7:D13 D35:D37 D39:D47 D29:D33 D25:D27 D20:D23 D15:D18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topLeftCell="A14" zoomScaleNormal="100" workbookViewId="0"/>
  </sheetViews>
  <sheetFormatPr defaultColWidth="9.109375" defaultRowHeight="13.8" x14ac:dyDescent="0.3"/>
  <cols>
    <col min="1" max="1" width="2.88671875" style="2" customWidth="1"/>
    <col min="2" max="2" width="87.109375" style="75" customWidth="1"/>
    <col min="3" max="16384" width="9.109375" style="2"/>
  </cols>
  <sheetData>
    <row r="1" spans="2:3" ht="46.5" customHeight="1" x14ac:dyDescent="0.3"/>
    <row r="2" spans="2:3" s="77" customFormat="1" ht="15.6" x14ac:dyDescent="0.3">
      <c r="B2" s="76" t="s">
        <v>43</v>
      </c>
      <c r="C2" s="76"/>
    </row>
    <row r="3" spans="2:3" s="79" customFormat="1" ht="13.5" customHeight="1" x14ac:dyDescent="0.3">
      <c r="B3" s="78" t="s">
        <v>44</v>
      </c>
      <c r="C3" s="78"/>
    </row>
    <row r="4" spans="2:3" x14ac:dyDescent="0.3">
      <c r="B4" s="86" t="s">
        <v>45</v>
      </c>
    </row>
    <row r="6" spans="2:3" s="80" customFormat="1" ht="25.8" x14ac:dyDescent="0.5">
      <c r="B6" s="82" t="s">
        <v>46</v>
      </c>
    </row>
    <row r="7" spans="2:3" ht="57.6" x14ac:dyDescent="0.3">
      <c r="B7" s="83" t="s">
        <v>47</v>
      </c>
    </row>
    <row r="8" spans="2:3" ht="14.4" x14ac:dyDescent="0.3">
      <c r="B8" s="81"/>
    </row>
    <row r="9" spans="2:3" s="80" customFormat="1" ht="25.8" x14ac:dyDescent="0.5">
      <c r="B9" s="82" t="s">
        <v>48</v>
      </c>
    </row>
    <row r="10" spans="2:3" ht="57.6" x14ac:dyDescent="0.3">
      <c r="B10" s="83" t="s">
        <v>49</v>
      </c>
    </row>
    <row r="11" spans="2:3" ht="14.4" x14ac:dyDescent="0.3">
      <c r="B11" s="84" t="s">
        <v>50</v>
      </c>
    </row>
    <row r="12" spans="2:3" ht="14.4" x14ac:dyDescent="0.3">
      <c r="B12" s="81"/>
    </row>
    <row r="13" spans="2:3" ht="14.4" x14ac:dyDescent="0.3">
      <c r="B13" s="87" t="str">
        <f>HYPERLINK("https://vertex42.link/HowToMakeAGanttChart","► Watch How This Gantt Chart Was Created")</f>
        <v>► Watch How This Gantt Chart Was Created</v>
      </c>
    </row>
    <row r="14" spans="2:3" ht="14.4" x14ac:dyDescent="0.3">
      <c r="B14" s="81"/>
    </row>
    <row r="15" spans="2:3" s="80" customFormat="1" ht="25.8" x14ac:dyDescent="0.5">
      <c r="B15" s="82" t="s">
        <v>51</v>
      </c>
    </row>
    <row r="16" spans="2:3" ht="28.8" x14ac:dyDescent="0.3">
      <c r="B16" s="83" t="s">
        <v>52</v>
      </c>
    </row>
    <row r="17" spans="2:2" ht="14.4" x14ac:dyDescent="0.3">
      <c r="B17" s="84" t="s">
        <v>53</v>
      </c>
    </row>
    <row r="18" spans="2:2" ht="14.4" x14ac:dyDescent="0.3">
      <c r="B18" s="81"/>
    </row>
    <row r="19" spans="2:2" s="80" customFormat="1" ht="25.8" x14ac:dyDescent="0.5">
      <c r="B19" s="82" t="s">
        <v>54</v>
      </c>
    </row>
    <row r="20" spans="2:2" ht="57.6" x14ac:dyDescent="0.3">
      <c r="B20" s="83" t="s">
        <v>55</v>
      </c>
    </row>
    <row r="21" spans="2:2" ht="14.4" x14ac:dyDescent="0.3">
      <c r="B21" s="81"/>
    </row>
    <row r="22" spans="2:2" ht="72" x14ac:dyDescent="0.3">
      <c r="B22" s="83" t="s">
        <v>56</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6</vt:i4>
      </vt:variant>
    </vt:vector>
  </HeadingPairs>
  <TitlesOfParts>
    <vt:vector size="8" baseType="lpstr">
      <vt:lpstr>ProjectSchedule</vt:lpstr>
      <vt:lpstr>About</vt:lpstr>
      <vt:lpstr>ProjectSchedule!Área_de_Impressão</vt:lpstr>
      <vt:lpstr>ProjectSchedule!task_end</vt:lpstr>
      <vt:lpstr>ProjectSchedule!task_progress</vt:lpstr>
      <vt:lpstr>ProjectSchedule!task_start</vt:lpstr>
      <vt:lpstr>ProjectSchedule!Títulos_de_Impressão</vt:lpstr>
      <vt:lpstr>ProjectSchedule!today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subject/>
  <dc:creator>Vertex42.com</dc:creator>
  <cp:keywords/>
  <dc:description>© 2018-2019 Vertex42 LLC. All Rights Reserved.</dc:description>
  <cp:lastModifiedBy>Mike Pinto</cp:lastModifiedBy>
  <cp:revision/>
  <cp:lastPrinted>2023-06-06T17:50:02Z</cp:lastPrinted>
  <dcterms:created xsi:type="dcterms:W3CDTF">2017-01-09T18:01:51Z</dcterms:created>
  <dcterms:modified xsi:type="dcterms:W3CDTF">2023-06-06T18:01:10Z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