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ediaw\Desktop\S2I\"/>
    </mc:Choice>
  </mc:AlternateContent>
  <xr:revisionPtr revIDLastSave="0" documentId="13_ncr:1_{24C907A3-F414-4101-B125-785A19F9FB7C}" xr6:coauthVersionLast="47" xr6:coauthVersionMax="47" xr10:uidLastSave="{00000000-0000-0000-0000-000000000000}"/>
  <bookViews>
    <workbookView xWindow="-120" yWindow="-120" windowWidth="20730" windowHeight="11160" tabRatio="599" activeTab="2" xr2:uid="{00000000-000D-0000-FFFF-FFFF00000000}"/>
  </bookViews>
  <sheets>
    <sheet name="RawData" sheetId="1" r:id="rId1"/>
    <sheet name="Operative_Mirko_Rossi" sheetId="7" r:id="rId2"/>
    <sheet name="Pivot Space" sheetId="5" r:id="rId3"/>
    <sheet name="Test" sheetId="2" r:id="rId4"/>
    <sheet name="Test (2)" sheetId="9" state="hidden" r:id="rId5"/>
  </sheets>
  <definedNames>
    <definedName name="_xlnm._FilterDatabase" localSheetId="1" hidden="1">Operative_Mirko_Rossi!$B$1:$B$301</definedName>
    <definedName name="_xlnm._FilterDatabase" localSheetId="2" hidden="1">'Pivot Space'!$P$6:$Q$291</definedName>
    <definedName name="_xlnm._FilterDatabase" localSheetId="0" hidden="1">RawData!$B$1:$B$301</definedName>
    <definedName name="_xlnm._FilterDatabase" localSheetId="3" hidden="1">Test!$A$1:$A$18</definedName>
    <definedName name="_xlnm._FilterDatabase" localSheetId="4" hidden="1">'Test (2)'!$A$1:$A$18</definedName>
    <definedName name="_xlcn.WorksheetConnection_Operative_Mirko_RossiAK" hidden="1">Operative_Mirko_Rossi!$A:$K</definedName>
    <definedName name="_xlnm.Extract" localSheetId="2">'Pivot Space'!#REF!</definedName>
  </definedNames>
  <calcPr calcId="191029"/>
  <pivotCaches>
    <pivotCache cacheId="0" r:id="rId6"/>
    <pivotCache cacheId="1" r:id="rId7"/>
    <pivotCache cacheId="11" r:id="rId8"/>
    <pivotCache cacheId="12" r:id="rId9"/>
    <pivotCache cacheId="13" r:id="rId10"/>
    <pivotCache cacheId="14" r:id="rId11"/>
    <pivotCache cacheId="15" r:id="rId12"/>
    <pivotCache cacheId="16" r:id="rId13"/>
    <pivotCache cacheId="17" r:id="rId14"/>
    <pivotCache cacheId="18" r:id="rId15"/>
  </pivotCaches>
  <extLst>
    <ext xmlns:x15="http://schemas.microsoft.com/office/spreadsheetml/2010/11/main" uri="{FCE2AD5D-F65C-4FA6-A056-5C36A1767C68}">
      <x15:dataModel>
        <x15:modelTables>
          <x15:modelTable id="Intervallo" name="Intervallo" connection="WorksheetConnection_Operative_Mirko_Rossi!$A:$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11" i="9"/>
  <c r="S4" i="5"/>
  <c r="H4" i="5"/>
  <c r="I4" i="5" s="1"/>
  <c r="A4"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W4" i="5"/>
  <c r="V4" i="5" s="1"/>
  <c r="B4" i="9" l="1"/>
  <c r="AC4" i="5"/>
  <c r="AB4" i="5"/>
  <c r="AD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FC37A9-0685-490E-B39A-8BF3967E0614}"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FCB251-B44D-421A-B26D-673D139A9D28}" name="WorksheetConnection_Operative_Mirko_Rossi!$A:$K" type="102" refreshedVersion="8" minRefreshableVersion="5">
    <extLst>
      <ext xmlns:x15="http://schemas.microsoft.com/office/spreadsheetml/2010/11/main" uri="{DE250136-89BD-433C-8126-D09CA5730AF9}">
        <x15:connection id="Intervallo" autoDelete="1">
          <x15:rangePr sourceName="_xlcn.WorksheetConnection_Operative_Mirko_RossiAK"/>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Intervallo].[Iscrizione Premium Attiva].&amp;[No],[Intervallo].[Iscrizione Premium Attiva].&amp;[Sì]}"/>
    <s v="{[Intervallo].[Iscrizione Premium Attiva].&amp;[Sì]}"/>
    <s v="{[Intervallo].[Iscritti per + di 1 anno].&amp;[Sì]}"/>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<sst xmlns="http://schemas.openxmlformats.org/spreadsheetml/2006/main" count="4099" uniqueCount="413">
  <si>
    <t>ID - Attività</t>
  </si>
  <si>
    <t>Città</t>
  </si>
  <si>
    <t>Provincia</t>
  </si>
  <si>
    <t>Regione</t>
  </si>
  <si>
    <t>Ordini</t>
  </si>
  <si>
    <t>Kg di Cibo Salvati</t>
  </si>
  <si>
    <t>Data di Nascita proprietario</t>
  </si>
  <si>
    <t>Valutazione</t>
  </si>
  <si>
    <t>Iscrizione Premium Attiva</t>
  </si>
  <si>
    <t>Iscritti per + di 1 anno</t>
  </si>
  <si>
    <t>Post Instagram con promozione servizio</t>
  </si>
  <si>
    <t>Roma</t>
  </si>
  <si>
    <t>RM</t>
  </si>
  <si>
    <t>LAZ</t>
  </si>
  <si>
    <t>No</t>
  </si>
  <si>
    <t>Sì</t>
  </si>
  <si>
    <t>Milano</t>
  </si>
  <si>
    <t>MI</t>
  </si>
  <si>
    <t>LOM</t>
  </si>
  <si>
    <t>Napoli</t>
  </si>
  <si>
    <t>NA</t>
  </si>
  <si>
    <t>CAM</t>
  </si>
  <si>
    <t>Torino</t>
  </si>
  <si>
    <t>TO</t>
  </si>
  <si>
    <t>PIE</t>
  </si>
  <si>
    <t>Palermo</t>
  </si>
  <si>
    <t>PA</t>
  </si>
  <si>
    <t>SIC</t>
  </si>
  <si>
    <t>Genova</t>
  </si>
  <si>
    <t>GE</t>
  </si>
  <si>
    <t>LIG</t>
  </si>
  <si>
    <t>Bologna</t>
  </si>
  <si>
    <t>BO</t>
  </si>
  <si>
    <t>EMR</t>
  </si>
  <si>
    <t>Firenze</t>
  </si>
  <si>
    <t>FI</t>
  </si>
  <si>
    <t>TOS</t>
  </si>
  <si>
    <t>Bari</t>
  </si>
  <si>
    <t>BA</t>
  </si>
  <si>
    <t>PUG</t>
  </si>
  <si>
    <t>Catania</t>
  </si>
  <si>
    <t>CT</t>
  </si>
  <si>
    <t>Venezia</t>
  </si>
  <si>
    <t>VE</t>
  </si>
  <si>
    <t>VEN</t>
  </si>
  <si>
    <t>Verona</t>
  </si>
  <si>
    <t>VR</t>
  </si>
  <si>
    <t>Messina</t>
  </si>
  <si>
    <t>ME</t>
  </si>
  <si>
    <t>Padova</t>
  </si>
  <si>
    <t>PD</t>
  </si>
  <si>
    <t>Trieste</t>
  </si>
  <si>
    <t>TS</t>
  </si>
  <si>
    <t>FVG</t>
  </si>
  <si>
    <t>Brescia</t>
  </si>
  <si>
    <t>BS</t>
  </si>
  <si>
    <t>Taranto</t>
  </si>
  <si>
    <t>TA</t>
  </si>
  <si>
    <t>Prato</t>
  </si>
  <si>
    <t>PO</t>
  </si>
  <si>
    <t>Parma</t>
  </si>
  <si>
    <t>PR</t>
  </si>
  <si>
    <t>Reggio Calabria</t>
  </si>
  <si>
    <t>RC</t>
  </si>
  <si>
    <t>CAL</t>
  </si>
  <si>
    <t>Modena</t>
  </si>
  <si>
    <t>MO</t>
  </si>
  <si>
    <t>Reggio Emilia</t>
  </si>
  <si>
    <t>RE</t>
  </si>
  <si>
    <t>Perugia</t>
  </si>
  <si>
    <t>PG</t>
  </si>
  <si>
    <t>UMB</t>
  </si>
  <si>
    <t>Livorno</t>
  </si>
  <si>
    <t>LI</t>
  </si>
  <si>
    <t>Ravenna</t>
  </si>
  <si>
    <t>RA</t>
  </si>
  <si>
    <t>Cagliari</t>
  </si>
  <si>
    <t>CA</t>
  </si>
  <si>
    <t>SAR</t>
  </si>
  <si>
    <t>Foggia</t>
  </si>
  <si>
    <t>FG</t>
  </si>
  <si>
    <t>Rimini</t>
  </si>
  <si>
    <t>RN</t>
  </si>
  <si>
    <t>Salerno</t>
  </si>
  <si>
    <t>SA</t>
  </si>
  <si>
    <t>Ferrara</t>
  </si>
  <si>
    <t>FE</t>
  </si>
  <si>
    <t>Sassari</t>
  </si>
  <si>
    <t>SS</t>
  </si>
  <si>
    <t>Siracusa</t>
  </si>
  <si>
    <t>SR</t>
  </si>
  <si>
    <t>Pescara</t>
  </si>
  <si>
    <t>PE</t>
  </si>
  <si>
    <t>ABR</t>
  </si>
  <si>
    <t>Monza</t>
  </si>
  <si>
    <t>MB</t>
  </si>
  <si>
    <t>Latina</t>
  </si>
  <si>
    <t>LT</t>
  </si>
  <si>
    <t>Bergamo</t>
  </si>
  <si>
    <t>BG</t>
  </si>
  <si>
    <t>Forlì</t>
  </si>
  <si>
    <t>FC</t>
  </si>
  <si>
    <t>Giugliano in Campania</t>
  </si>
  <si>
    <t>Trento</t>
  </si>
  <si>
    <t>TN</t>
  </si>
  <si>
    <t>TAA</t>
  </si>
  <si>
    <t>Vicenza</t>
  </si>
  <si>
    <t>VI</t>
  </si>
  <si>
    <t>Terni</t>
  </si>
  <si>
    <t>TR</t>
  </si>
  <si>
    <t>Novara</t>
  </si>
  <si>
    <t>NO</t>
  </si>
  <si>
    <t>Bolzano</t>
  </si>
  <si>
    <t>BZ</t>
  </si>
  <si>
    <t>Piacenza</t>
  </si>
  <si>
    <t>PC</t>
  </si>
  <si>
    <t>Ancona</t>
  </si>
  <si>
    <t>AN</t>
  </si>
  <si>
    <t>MAR</t>
  </si>
  <si>
    <t>Arezzo</t>
  </si>
  <si>
    <t>AR</t>
  </si>
  <si>
    <t>Andria</t>
  </si>
  <si>
    <t>BT</t>
  </si>
  <si>
    <t>Udine</t>
  </si>
  <si>
    <t>UD</t>
  </si>
  <si>
    <t>Cesena</t>
  </si>
  <si>
    <t>Lecce</t>
  </si>
  <si>
    <t>LE</t>
  </si>
  <si>
    <t>La Spezia</t>
  </si>
  <si>
    <t>SP</t>
  </si>
  <si>
    <t>Pesaro</t>
  </si>
  <si>
    <t>PU</t>
  </si>
  <si>
    <t>Alessandria</t>
  </si>
  <si>
    <t>AL</t>
  </si>
  <si>
    <t>Barletta</t>
  </si>
  <si>
    <t>Catanzaro</t>
  </si>
  <si>
    <t>CZ</t>
  </si>
  <si>
    <t>Pistoia</t>
  </si>
  <si>
    <t>PT</t>
  </si>
  <si>
    <t>Brindisi</t>
  </si>
  <si>
    <t>BR</t>
  </si>
  <si>
    <t>Pisa</t>
  </si>
  <si>
    <t>PI</t>
  </si>
  <si>
    <t>Torre del Greco</t>
  </si>
  <si>
    <t>Como</t>
  </si>
  <si>
    <t>CO</t>
  </si>
  <si>
    <t>Lucca</t>
  </si>
  <si>
    <t>LU</t>
  </si>
  <si>
    <t>Guidonia Montecelio</t>
  </si>
  <si>
    <t>Molano</t>
  </si>
  <si>
    <t>Siena</t>
  </si>
  <si>
    <t>SI</t>
  </si>
  <si>
    <t>Portici</t>
  </si>
  <si>
    <t>Trani</t>
  </si>
  <si>
    <t>Chieti</t>
  </si>
  <si>
    <t>CH</t>
  </si>
  <si>
    <t>Velletri</t>
  </si>
  <si>
    <t>Cava de' Tirreni</t>
  </si>
  <si>
    <t>Acireale</t>
  </si>
  <si>
    <t>Rovigo</t>
  </si>
  <si>
    <t>RO</t>
  </si>
  <si>
    <t>Civitavecchia</t>
  </si>
  <si>
    <t>Gallarate</t>
  </si>
  <si>
    <t>VA</t>
  </si>
  <si>
    <t>Pordenone</t>
  </si>
  <si>
    <t>PN</t>
  </si>
  <si>
    <t>Aversa</t>
  </si>
  <si>
    <t>CE</t>
  </si>
  <si>
    <t>Montesilvano</t>
  </si>
  <si>
    <t>Mazara del Vallo</t>
  </si>
  <si>
    <t>TP</t>
  </si>
  <si>
    <t>Ascoli Piceno</t>
  </si>
  <si>
    <t>AP</t>
  </si>
  <si>
    <t>Battipaglia</t>
  </si>
  <si>
    <t>Campobasso</t>
  </si>
  <si>
    <t>CB</t>
  </si>
  <si>
    <t>MOL</t>
  </si>
  <si>
    <t>Scafati</t>
  </si>
  <si>
    <t>Casalnuovo di Napoli</t>
  </si>
  <si>
    <t>Rho</t>
  </si>
  <si>
    <t>Chioggia</t>
  </si>
  <si>
    <t>Scandicci</t>
  </si>
  <si>
    <t>Collegno</t>
  </si>
  <si>
    <t>Martina Franca</t>
  </si>
  <si>
    <t>Monopoli</t>
  </si>
  <si>
    <t>Rivoli</t>
  </si>
  <si>
    <t>Paternò</t>
  </si>
  <si>
    <t>Misterbianco</t>
  </si>
  <si>
    <t>Nichelino</t>
  </si>
  <si>
    <t>Mantova</t>
  </si>
  <si>
    <t>MN</t>
  </si>
  <si>
    <t>San Benedetto del Tronto</t>
  </si>
  <si>
    <t>Frosinone</t>
  </si>
  <si>
    <t>FR</t>
  </si>
  <si>
    <t>Lecco</t>
  </si>
  <si>
    <t>LC</t>
  </si>
  <si>
    <t>Corato</t>
  </si>
  <si>
    <t>Empoli</t>
  </si>
  <si>
    <t>Cologno Monzese</t>
  </si>
  <si>
    <t>Settimo Torinese</t>
  </si>
  <si>
    <t>Rieti</t>
  </si>
  <si>
    <t>RI</t>
  </si>
  <si>
    <t>Paderno Dugnano</t>
  </si>
  <si>
    <t>Sesto Fiorentino</t>
  </si>
  <si>
    <t>Nettuno</t>
  </si>
  <si>
    <t>San Giorgio a Cremano</t>
  </si>
  <si>
    <t>Vercelli</t>
  </si>
  <si>
    <t>VC</t>
  </si>
  <si>
    <t>Capannori</t>
  </si>
  <si>
    <t>Alcamo</t>
  </si>
  <si>
    <t>Nocera Inferiore</t>
  </si>
  <si>
    <t>Biella</t>
  </si>
  <si>
    <t>BI</t>
  </si>
  <si>
    <t>Senigallia</t>
  </si>
  <si>
    <t>Terracina</t>
  </si>
  <si>
    <t>Lodi</t>
  </si>
  <si>
    <t>LO</t>
  </si>
  <si>
    <t>Gravina in Puglia</t>
  </si>
  <si>
    <t>Cascina</t>
  </si>
  <si>
    <t>Campi Bisenzio</t>
  </si>
  <si>
    <t>Torre Annunziata</t>
  </si>
  <si>
    <t>Bassano del Grappa</t>
  </si>
  <si>
    <t>Seregno</t>
  </si>
  <si>
    <t>Macerata</t>
  </si>
  <si>
    <t>MC</t>
  </si>
  <si>
    <t>Ardea</t>
  </si>
  <si>
    <t>Imperia</t>
  </si>
  <si>
    <t>IM</t>
  </si>
  <si>
    <t>Lissone</t>
  </si>
  <si>
    <t>Avezzano</t>
  </si>
  <si>
    <t>AQ</t>
  </si>
  <si>
    <t>Barcellona Pozzo di Gotto</t>
  </si>
  <si>
    <t>San Donà di Piave</t>
  </si>
  <si>
    <t>Rozzano</t>
  </si>
  <si>
    <t>Sassuolo</t>
  </si>
  <si>
    <t>Sciacca</t>
  </si>
  <si>
    <t>AG</t>
  </si>
  <si>
    <t>Ladispoli</t>
  </si>
  <si>
    <t>Alghero</t>
  </si>
  <si>
    <t>Civitanova Marche</t>
  </si>
  <si>
    <t>Desio</t>
  </si>
  <si>
    <t>Jesi</t>
  </si>
  <si>
    <t>Città di Castello</t>
  </si>
  <si>
    <t>Corigliano Calabro</t>
  </si>
  <si>
    <t>CS</t>
  </si>
  <si>
    <t>Albano Laziale</t>
  </si>
  <si>
    <t>Marcianise</t>
  </si>
  <si>
    <t>Vasto</t>
  </si>
  <si>
    <t>Quarto</t>
  </si>
  <si>
    <t>Marino</t>
  </si>
  <si>
    <t>Voghera</t>
  </si>
  <si>
    <t>PV</t>
  </si>
  <si>
    <t>Monterotondo</t>
  </si>
  <si>
    <t>Spoleto</t>
  </si>
  <si>
    <t>Caltagirone</t>
  </si>
  <si>
    <t>Schio</t>
  </si>
  <si>
    <t>Cantù</t>
  </si>
  <si>
    <t>Pomigliano d'Arco</t>
  </si>
  <si>
    <t>Saronno</t>
  </si>
  <si>
    <t>Licata</t>
  </si>
  <si>
    <t>Mira</t>
  </si>
  <si>
    <t>Modugno</t>
  </si>
  <si>
    <t>Maddaloni</t>
  </si>
  <si>
    <t>Fasano</t>
  </si>
  <si>
    <t>Ciampino</t>
  </si>
  <si>
    <t>Eboli</t>
  </si>
  <si>
    <t>Rossano</t>
  </si>
  <si>
    <t>Merano</t>
  </si>
  <si>
    <t>Monreale</t>
  </si>
  <si>
    <t>Rovereto</t>
  </si>
  <si>
    <t>Melito di Napoli</t>
  </si>
  <si>
    <t>Grugliasco</t>
  </si>
  <si>
    <t>Fermo</t>
  </si>
  <si>
    <t>FM</t>
  </si>
  <si>
    <t>Fondi</t>
  </si>
  <si>
    <t>Formia</t>
  </si>
  <si>
    <t>Cesano Maderno</t>
  </si>
  <si>
    <t>Caivano</t>
  </si>
  <si>
    <t>San Giuliano Milanese</t>
  </si>
  <si>
    <t>Adrano</t>
  </si>
  <si>
    <t>Belluno</t>
  </si>
  <si>
    <t>BL</t>
  </si>
  <si>
    <t>Francavilla Fontana</t>
  </si>
  <si>
    <t>Bollate</t>
  </si>
  <si>
    <t>Pioltello</t>
  </si>
  <si>
    <t>Nuoro</t>
  </si>
  <si>
    <t>NU</t>
  </si>
  <si>
    <t>Lanciano</t>
  </si>
  <si>
    <t>Cerveteri</t>
  </si>
  <si>
    <t>Chieri</t>
  </si>
  <si>
    <t>Pinerolo</t>
  </si>
  <si>
    <t>Carini</t>
  </si>
  <si>
    <t>Casale Monferrato</t>
  </si>
  <si>
    <t>Pagani</t>
  </si>
  <si>
    <t>Arzano</t>
  </si>
  <si>
    <t>Riccione</t>
  </si>
  <si>
    <t>Gorizia</t>
  </si>
  <si>
    <t>GO</t>
  </si>
  <si>
    <t>Casalecchio di Reno</t>
  </si>
  <si>
    <t>Conegliano</t>
  </si>
  <si>
    <t>TV</t>
  </si>
  <si>
    <t>Cento</t>
  </si>
  <si>
    <t>Rende</t>
  </si>
  <si>
    <t>Cisterna di Latina</t>
  </si>
  <si>
    <t>Somma Vesuviana</t>
  </si>
  <si>
    <t>Limbiate</t>
  </si>
  <si>
    <t>Canicattì</t>
  </si>
  <si>
    <t>Piombino</t>
  </si>
  <si>
    <t>Aosta</t>
  </si>
  <si>
    <t>AO</t>
  </si>
  <si>
    <t>VDA</t>
  </si>
  <si>
    <t>Venaria Reale</t>
  </si>
  <si>
    <t>Mugnano di Napoli</t>
  </si>
  <si>
    <t>Augusta</t>
  </si>
  <si>
    <t>Lucera</t>
  </si>
  <si>
    <t>Corsico</t>
  </si>
  <si>
    <t>Segrate</t>
  </si>
  <si>
    <t>Crema</t>
  </si>
  <si>
    <t>CR</t>
  </si>
  <si>
    <t>Favara</t>
  </si>
  <si>
    <t>Vibo Valentia</t>
  </si>
  <si>
    <t>VV</t>
  </si>
  <si>
    <t>1. Crea una copia dello sheet "Raw Data" e rinominalo "Operative_TuoNome_TuoCognome" il file raw servirà nel caso per sbaglio durante l'esercizio si cancellasse qualche dato erroneamente. Mentre le funzioni saranno da applicare al 2° Sheet. Se devi creare delle pivot sviluppale nell'apposito sheet.</t>
  </si>
  <si>
    <t>Domande</t>
  </si>
  <si>
    <t>Risposta</t>
  </si>
  <si>
    <t>Processo in breve (max 20 parole)</t>
  </si>
  <si>
    <t>1. Quanti ID - Attività ci sono (colonna A)?</t>
  </si>
  <si>
    <t>2. Quanti ID - Attività uniche ci sono (colonna A)?</t>
  </si>
  <si>
    <t>3. Quante attività commerciali sono in Lombardia? (Contiamo gli ID - Attività unici in Lombardia)</t>
  </si>
  <si>
    <t>4. Quale regione ha il maggior numero di attività aderenti? (In questo caso consideriamo gli ID - Attività a prescindere che siano unici)</t>
  </si>
  <si>
    <t>5. Nella colonna delle città una, citata più volte in modo corretto, è scritta in modo errato. Quale? In che riga si trova?</t>
  </si>
  <si>
    <t>6. Quante attività hanno salvato più di 500kg di cibo? (ID - Attività considerando in modo aggregato i risultati se presente in più record)</t>
  </si>
  <si>
    <t>7. Quale attività è riuscita ad evitare di gettare più kg di cibo? (ID - Attività considerando in modo aggregato i risultati se presente in più record)</t>
  </si>
  <si>
    <t>8. Quante attività hanno l'iscrizione alla piattaforma premium attiva? (colonna I)</t>
  </si>
  <si>
    <t>9. Quante attività hanno un proprietario con meno di 30 anni? Qual è la percentuale sul totale? (Calcolare la data al giorno in cui si effettua il test, non solo anno in corso)</t>
  </si>
  <si>
    <t>10. Quante ID - Attività  hanno una valutazione superiore a 6? Quanti di questi sono iscritti al programma premium?</t>
  </si>
  <si>
    <t>11. Quanti ID - Attività hanno effettuato promozioni sui social? Tra i top 10 (per kg di prodotto salvati) quanti lo hanno fatto</t>
  </si>
  <si>
    <t>12. Qual è ID - Attività con iscrizione al programma premium (colonna I) e iscritti da oltre 1 anno (colonna J), col numero maggiori di kg salvati? (ID attività)</t>
  </si>
  <si>
    <t>13. Quale regione ha salvato il maggior numero di kg di cibo? E quale meno?</t>
  </si>
  <si>
    <t>14. Indica la media di kg salvati per le attività che hanno svolto attività social e per quelle che non l'hanno fatto (da considerare in modo distinto le ID-Attività presenti più volte)</t>
  </si>
  <si>
    <t>15. Indica la media di ordini giornalieri effettuati per ciascuna regione.</t>
  </si>
  <si>
    <t>Etichette di riga</t>
  </si>
  <si>
    <t>Totale complessivo</t>
  </si>
  <si>
    <t>Lombardia</t>
  </si>
  <si>
    <t>Somma di Kg di Cibo Salvati</t>
  </si>
  <si>
    <t>Conteggio di Regione</t>
  </si>
  <si>
    <t>DOMANDA 4</t>
  </si>
  <si>
    <t>&gt;500</t>
  </si>
  <si>
    <t>DOMANDA 6</t>
  </si>
  <si>
    <t>Massima quantità di cibo risparmiata</t>
  </si>
  <si>
    <t>ID</t>
  </si>
  <si>
    <t>Età</t>
  </si>
  <si>
    <t>DOMANDA 2</t>
  </si>
  <si>
    <t>ID unici</t>
  </si>
  <si>
    <t>DOMANDA 3</t>
  </si>
  <si>
    <t>DOMANDA 7</t>
  </si>
  <si>
    <t>DOMANDA 9</t>
  </si>
  <si>
    <t>Regione con più attività</t>
  </si>
  <si>
    <t>Massimo numero di attività</t>
  </si>
  <si>
    <t>Ho creato una tabella Pivot impostando il conteggio delle attività per regione. Dopo di che usando la funzione Max ho ottenuto il valore 56 e per ottenere il nome della regione ho usato Cerca Verticale.</t>
  </si>
  <si>
    <t>Ho utilizzato la funzione CONTA.NUMERI sulla colonna ID del foglio Operative</t>
  </si>
  <si>
    <t>Ho utilizzato il filtro avanzato sulla colonna ID di Operative copiando in modo univoco. Dopo di che ho fatto un CONTA.VALORI</t>
  </si>
  <si>
    <t>Ho utilizzato il filtro avanzato sulla colonna ID di Operative copiando in modo univoco con intervallo criteri LOM. Dopo di che ho fatto un CONTA.VALORI</t>
  </si>
  <si>
    <t>Ho creato una tabella Pivot con i campi richiesti. Dopo di che le ho filtrate con intervallo criteri &gt;500 in una nuova tabella e infine ho eseguito un conta valori</t>
  </si>
  <si>
    <t>Ho ricopiato la tabella dell'esercizio 6 invertendo l'ordine delle colonne. Dopo di che ho applicato la funzione max per ottenere il valore più alto e infine Cerca Verticale per ricavare l'ID relativo</t>
  </si>
  <si>
    <t>Numero Proprietari</t>
  </si>
  <si>
    <t>Numero under 30</t>
  </si>
  <si>
    <t>Percentuale under 30</t>
  </si>
  <si>
    <t>Ho utilizzato il filtro avanzato sul foglio Operative, copiando in modo univoco, per le colonne che vanno da ID a Data di Nascita. Dopo di che ho applicato la funzione frazione anno approssimando all'unità. Infine conta.se sui valori con criterio &gt;30 e poi totale valori e funzione percentuale.</t>
  </si>
  <si>
    <t>26. 9%.</t>
  </si>
  <si>
    <t>Ho applicato la funzione Conta se sulla colonna iscrizione con criterio pari a "Sì"</t>
  </si>
  <si>
    <t>Ho applicato la funzione Conta se sulla colonna iscrizione con criterio pari a "Sì" e con valutazione &gt;6</t>
  </si>
  <si>
    <t>Molano. Riga 115.</t>
  </si>
  <si>
    <t>Etichette di colonna</t>
  </si>
  <si>
    <t>Lombardia. Molise.</t>
  </si>
  <si>
    <t>DOMANDA 11</t>
  </si>
  <si>
    <t>DOMANDA 12</t>
  </si>
  <si>
    <t>DOMANDA 13</t>
  </si>
  <si>
    <t>Ho creato una tabella Pivot in cui per ogni diverso totale di kg di cibo risparmiati fosse possibile vedere l'ID corrispondente. Come campo sulle colonne ho scelto o meno di fare promozione e ho ordinato i kg in ordine decrescente. Infine ho applicato un conta valori scegliendo come intervallo i primi dieci numeri.</t>
  </si>
  <si>
    <t>Ho creato una tabella Pivot con il campo kg di cibo risparmiati rispetto e il sottocampo ID. A questo ho applicato i filtri dell'iscrizione premium attiva e iscrizione da più di un anno.</t>
  </si>
  <si>
    <t>Ho creato una tabella Pivot per visualizzare, per ogni regione, il totale del cibo risparmiato. Dopo di che l'ho copiata e l'ho ordinata e l'ho ordinata in ordine decrecente di kg di cibo risparmiati.</t>
  </si>
  <si>
    <t>Media di Kg di Cibo Salvati</t>
  </si>
  <si>
    <t>DOMANDA 14</t>
  </si>
  <si>
    <t>Media di Ordini</t>
  </si>
  <si>
    <t>DOMANDA 15</t>
  </si>
  <si>
    <t>Ho creato una tabella Pivot in cui sulle righe visualizzo le due possibili risposte sull'utilizzo della promozione e come valori la media dei kg di cibo risparmiati.</t>
  </si>
  <si>
    <t>DOMANDA 10</t>
  </si>
  <si>
    <t>125. 63.</t>
  </si>
  <si>
    <t>143. 4.</t>
  </si>
  <si>
    <t>Guardare tabella in Pivot Space</t>
  </si>
  <si>
    <t>Ho creato una tabella Pivot in cui sulle righe visualizzo le regioni italiane e come valore la media dei kg di cibo risparmiati.</t>
  </si>
  <si>
    <t>514.501.</t>
  </si>
  <si>
    <t>DOMANDA 5</t>
  </si>
  <si>
    <t>Riga della parola errata</t>
  </si>
  <si>
    <t>Attività che hanno risparmiato più di 500 kg</t>
  </si>
  <si>
    <t>Ho ottenuto la copia univoca di record delle città che mi ha facilitato l'individuazione della città scritta in modo sbagliato. Dopo di che ho applicato un filtro sulla colonna corrispondente nel file Operative per deselezionare tutte le città tranne Molano ottenendo così il numero di riga.</t>
  </si>
  <si>
    <t xml:space="preserve">CONTA.NUMERI </t>
  </si>
  <si>
    <t>Filtro avanzato copiando in modo univoco + CONTA.VALORI</t>
  </si>
  <si>
    <t>Tabella Pivot + MAX + CERCA.VERTICALE</t>
  </si>
  <si>
    <t>Copia univoca di record delle città (per facilitarel'individuazione dell'errore) + Fitro</t>
  </si>
  <si>
    <t>Tabella Pivot + CONTA.VALORI</t>
  </si>
  <si>
    <t>Copia della tabella Pivot dell'es. 6 invertendo l'ordine delle colonne + MAX + CERCA.VERTICALE</t>
  </si>
  <si>
    <t>Filtro avanzato copiando in modo univoco + FRAZIONE.ANNO + CONTA.SE + CONTA.NUMERI + divisione dei risultati in forma percentuale</t>
  </si>
  <si>
    <t>Tabella Pivot + CONTA.PIU.SE</t>
  </si>
  <si>
    <t>Tabella Pivot + CONTA.NUMERI</t>
  </si>
  <si>
    <t>Tabella Pivot</t>
  </si>
  <si>
    <t>Distinct Count di ID - Attività</t>
  </si>
  <si>
    <t>DOMANDA 8</t>
  </si>
  <si>
    <t>(più elementi)</t>
  </si>
  <si>
    <t>121. 59.</t>
  </si>
  <si>
    <t>11. Quanti ID - Attività hanno effettuato promozioni sui social? Tra i top 10 (per kg di prodotto salvati) quanti lo hanno fatto?</t>
  </si>
  <si>
    <t>Conteggio di ID - Attività</t>
  </si>
  <si>
    <t>140 (attività uniche). 143 (attività con ID ripetuti).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</si>
</sst>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12">
    <font>
      <sz val="10"/>
      <color rgb="FF000000"/>
      <name val="Arial"/>
      <scheme val="minor"/>
    </font>
    <font>
      <b/>
      <sz val="11"/>
      <color rgb="FF000000"/>
      <name val="Arial"/>
    </font>
    <font>
      <b/>
      <sz val="11"/>
      <color rgb="FF000000"/>
      <name val="&quot;Calibri Light&quot;"/>
    </font>
    <font>
      <sz val="11"/>
      <color rgb="FF000000"/>
      <name val="&quot;Calibri Light&quot;"/>
    </font>
    <font>
      <sz val="11"/>
      <color rgb="FF000000"/>
      <name val="Calibri"/>
    </font>
    <font>
      <sz val="16"/>
      <color rgb="FF000000"/>
      <name val="Calibri"/>
    </font>
    <font>
      <b/>
      <sz val="11"/>
      <color rgb="FF000000"/>
      <name val="Calibri"/>
    </font>
    <font>
      <b/>
      <sz val="10"/>
      <color theme="1"/>
      <name val="Arial"/>
      <family val="2"/>
      <scheme val="minor"/>
    </font>
    <font>
      <sz val="10"/>
      <color rgb="FF000000"/>
      <name val="Arial"/>
      <family val="2"/>
      <scheme val="minor"/>
    </font>
    <font>
      <b/>
      <sz val="10"/>
      <color rgb="FF000000"/>
      <name val="Arial"/>
      <family val="2"/>
      <scheme val="minor"/>
    </font>
    <font>
      <sz val="11"/>
      <color rgb="FF000000"/>
      <name val="Calibri"/>
      <family val="2"/>
    </font>
    <font>
      <sz val="8"/>
      <name val="Arial"/>
      <scheme val="minor"/>
    </font>
  </fonts>
  <fills count="8">
    <fill>
      <patternFill patternType="none"/>
    </fill>
    <fill>
      <patternFill patternType="gray125"/>
    </fill>
    <fill>
      <patternFill patternType="solid">
        <fgColor rgb="FFE2EFDA"/>
        <bgColor rgb="FFE2EFDA"/>
      </patternFill>
    </fill>
    <fill>
      <patternFill patternType="solid">
        <fgColor rgb="FFFFF2CC"/>
        <bgColor rgb="FFFFF2CC"/>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60">
    <xf numFmtId="0" fontId="0" fillId="0" borderId="0" xfId="0"/>
    <xf numFmtId="0" fontId="1" fillId="2" borderId="0" xfId="0" applyFont="1" applyFill="1" applyAlignment="1">
      <alignment horizontal="center" vertical="top"/>
    </xf>
    <xf numFmtId="0" fontId="2" fillId="2" borderId="0" xfId="0" applyFont="1" applyFill="1" applyAlignment="1">
      <alignment vertical="top"/>
    </xf>
    <xf numFmtId="0" fontId="2" fillId="2" borderId="0" xfId="0" applyFont="1" applyFill="1" applyAlignment="1">
      <alignment horizontal="center" vertical="top"/>
    </xf>
    <xf numFmtId="0" fontId="3" fillId="0" borderId="0" xfId="0" applyFont="1" applyAlignment="1">
      <alignment horizontal="center"/>
    </xf>
    <xf numFmtId="0" fontId="4" fillId="0" borderId="0" xfId="0" applyFont="1"/>
    <xf numFmtId="0" fontId="3" fillId="0" borderId="0" xfId="0" applyFont="1" applyAlignment="1">
      <alignment horizontal="right"/>
    </xf>
    <xf numFmtId="14" fontId="3" fillId="0" borderId="0" xfId="0" applyNumberFormat="1" applyFont="1" applyAlignment="1">
      <alignment horizontal="right"/>
    </xf>
    <xf numFmtId="164" fontId="3" fillId="0" borderId="0" xfId="0" applyNumberFormat="1" applyFont="1" applyAlignment="1">
      <alignment horizontal="right"/>
    </xf>
    <xf numFmtId="0" fontId="6" fillId="2" borderId="1" xfId="0" applyFont="1" applyFill="1" applyBorder="1"/>
    <xf numFmtId="0" fontId="6" fillId="2" borderId="2" xfId="0" applyFont="1" applyFill="1" applyBorder="1"/>
    <xf numFmtId="0" fontId="4" fillId="0" borderId="3" xfId="0" applyFont="1" applyBorder="1"/>
    <xf numFmtId="0" fontId="0" fillId="0" borderId="0" xfId="0" pivotButton="1"/>
    <xf numFmtId="0" fontId="0" fillId="0" borderId="0" xfId="0" applyAlignment="1">
      <alignment horizontal="left"/>
    </xf>
    <xf numFmtId="0" fontId="0" fillId="0" borderId="0" xfId="0" applyAlignment="1">
      <alignment horizontal="center"/>
    </xf>
    <xf numFmtId="0" fontId="7" fillId="4" borderId="5" xfId="0" applyFont="1" applyFill="1" applyBorder="1" applyAlignment="1">
      <alignment horizontal="center"/>
    </xf>
    <xf numFmtId="0" fontId="8" fillId="0" borderId="0" xfId="0" applyFont="1" applyAlignment="1">
      <alignment horizontal="center"/>
    </xf>
    <xf numFmtId="0" fontId="0" fillId="0" borderId="0" xfId="0" pivotButton="1" applyAlignment="1">
      <alignment horizontal="center"/>
    </xf>
    <xf numFmtId="0" fontId="9" fillId="5" borderId="0" xfId="0" applyFont="1" applyFill="1"/>
    <xf numFmtId="14" fontId="3" fillId="0" borderId="0" xfId="0" applyNumberFormat="1" applyFont="1" applyAlignment="1">
      <alignment horizontal="center"/>
    </xf>
    <xf numFmtId="14" fontId="0" fillId="0" borderId="0" xfId="0" applyNumberFormat="1"/>
    <xf numFmtId="14" fontId="2" fillId="2" borderId="0" xfId="0" applyNumberFormat="1" applyFont="1" applyFill="1" applyAlignment="1">
      <alignment horizontal="center"/>
    </xf>
    <xf numFmtId="1" fontId="2" fillId="2" borderId="0" xfId="0" applyNumberFormat="1" applyFont="1" applyFill="1" applyAlignment="1">
      <alignment horizontal="center"/>
    </xf>
    <xf numFmtId="1" fontId="0" fillId="0" borderId="0" xfId="0" applyNumberFormat="1" applyAlignment="1">
      <alignment horizontal="center"/>
    </xf>
    <xf numFmtId="0" fontId="7" fillId="4" borderId="6" xfId="0" applyFont="1" applyFill="1" applyBorder="1"/>
    <xf numFmtId="0" fontId="7" fillId="4" borderId="5" xfId="0" applyFont="1" applyFill="1" applyBorder="1"/>
    <xf numFmtId="9" fontId="0" fillId="0" borderId="0" xfId="0" applyNumberFormat="1" applyAlignment="1">
      <alignment horizontal="center"/>
    </xf>
    <xf numFmtId="0" fontId="9" fillId="6" borderId="0" xfId="0" applyFont="1" applyFill="1"/>
    <xf numFmtId="0" fontId="7" fillId="4" borderId="6" xfId="0" applyFont="1" applyFill="1" applyBorder="1" applyAlignment="1">
      <alignment horizontal="left"/>
    </xf>
    <xf numFmtId="0" fontId="9" fillId="6" borderId="0" xfId="0" applyFont="1" applyFill="1" applyAlignment="1">
      <alignment horizontal="center"/>
    </xf>
    <xf numFmtId="0" fontId="7" fillId="4" borderId="6" xfId="0" applyFont="1" applyFill="1" applyBorder="1" applyAlignment="1">
      <alignment horizontal="center"/>
    </xf>
    <xf numFmtId="0" fontId="10" fillId="0" borderId="4" xfId="0" applyFont="1" applyBorder="1"/>
    <xf numFmtId="0" fontId="4" fillId="0" borderId="0" xfId="0" applyFont="1" applyAlignment="1">
      <alignment horizontal="center"/>
    </xf>
    <xf numFmtId="0" fontId="6" fillId="2" borderId="2" xfId="0" applyFont="1" applyFill="1" applyBorder="1" applyAlignment="1">
      <alignment horizontal="center"/>
    </xf>
    <xf numFmtId="0" fontId="4" fillId="3" borderId="4" xfId="0" applyFont="1" applyFill="1" applyBorder="1" applyAlignment="1">
      <alignment horizontal="center"/>
    </xf>
    <xf numFmtId="0" fontId="0" fillId="7" borderId="0" xfId="0" applyFill="1" applyAlignment="1">
      <alignment horizontal="left"/>
    </xf>
    <xf numFmtId="0" fontId="0" fillId="7" borderId="0" xfId="0" applyFill="1"/>
    <xf numFmtId="1" fontId="0" fillId="0" borderId="0" xfId="0" applyNumberFormat="1"/>
    <xf numFmtId="1" fontId="0" fillId="7" borderId="0" xfId="0" applyNumberFormat="1" applyFill="1"/>
    <xf numFmtId="165" fontId="0" fillId="0" borderId="0" xfId="0" applyNumberFormat="1"/>
    <xf numFmtId="0" fontId="9" fillId="5" borderId="0" xfId="0" applyFont="1" applyFill="1" applyAlignment="1">
      <alignment horizontal="center"/>
    </xf>
    <xf numFmtId="0" fontId="7" fillId="4" borderId="0" xfId="0" applyFont="1" applyFill="1" applyAlignment="1">
      <alignment horizontal="left"/>
    </xf>
    <xf numFmtId="0" fontId="4" fillId="7" borderId="0" xfId="0" applyFont="1" applyFill="1"/>
    <xf numFmtId="0" fontId="0" fillId="6" borderId="0" xfId="0" applyFill="1"/>
    <xf numFmtId="0" fontId="0" fillId="6" borderId="0" xfId="0" applyFill="1" applyAlignment="1">
      <alignment horizontal="center"/>
    </xf>
    <xf numFmtId="0" fontId="0" fillId="7" borderId="0" xfId="0" applyFill="1" applyAlignment="1">
      <alignment horizontal="center"/>
    </xf>
    <xf numFmtId="0" fontId="6" fillId="2" borderId="1" xfId="0" applyFont="1" applyFill="1" applyBorder="1" applyAlignment="1">
      <alignment vertical="center" wrapText="1"/>
    </xf>
    <xf numFmtId="0" fontId="6" fillId="2" borderId="2" xfId="0" applyFont="1" applyFill="1" applyBorder="1" applyAlignment="1">
      <alignment horizontal="center" vertical="center" wrapText="1"/>
    </xf>
    <xf numFmtId="0" fontId="6" fillId="2" borderId="2" xfId="0" applyFont="1" applyFill="1" applyBorder="1" applyAlignment="1">
      <alignment vertical="center" wrapText="1"/>
    </xf>
    <xf numFmtId="0" fontId="0" fillId="0" borderId="0" xfId="0" applyAlignment="1">
      <alignment vertical="center" wrapText="1"/>
    </xf>
    <xf numFmtId="0" fontId="4" fillId="0" borderId="3" xfId="0" applyFont="1" applyBorder="1" applyAlignment="1">
      <alignment vertical="center" wrapText="1"/>
    </xf>
    <xf numFmtId="0" fontId="4" fillId="3" borderId="4" xfId="0" applyFont="1" applyFill="1" applyBorder="1" applyAlignment="1">
      <alignment horizontal="center" vertical="center" wrapText="1"/>
    </xf>
    <xf numFmtId="0" fontId="10" fillId="0" borderId="4" xfId="0" applyFont="1" applyBorder="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wrapText="1"/>
    </xf>
    <xf numFmtId="0" fontId="9" fillId="5" borderId="0" xfId="0" applyFont="1" applyFill="1" applyAlignment="1">
      <alignment horizontal="center"/>
    </xf>
    <xf numFmtId="0" fontId="5" fillId="0" borderId="0" xfId="0" applyFont="1" applyAlignment="1">
      <alignment horizontal="left" wrapText="1"/>
    </xf>
    <xf numFmtId="0" fontId="0" fillId="0" borderId="0" xfId="0"/>
    <xf numFmtId="0" fontId="3" fillId="0" borderId="0" xfId="0" applyFont="1" applyFill="1" applyAlignment="1">
      <alignment horizontal="center"/>
    </xf>
  </cellXfs>
  <cellStyles count="1">
    <cellStyle name="Normale" xfId="0" builtinId="0"/>
  </cellStyles>
  <dxfs count="56">
    <dxf>
      <fill>
        <patternFill patternType="solid">
          <bgColor rgb="FFFFFF00"/>
        </patternFill>
      </fill>
    </dxf>
    <dxf>
      <fill>
        <patternFill patternType="solid">
          <bgColor rgb="FFFFFF00"/>
        </patternFill>
      </fill>
    </dxf>
    <dxf>
      <fill>
        <patternFill patternType="solid">
          <bgColor theme="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numFmt numFmtId="165" formatCode="0.0"/>
    </dxf>
    <dxf>
      <fill>
        <patternFill>
          <bgColor theme="0"/>
        </patternFill>
      </fill>
    </dxf>
    <dxf>
      <alignment horizontal="center"/>
    </dxf>
    <dxf>
      <alignment horizontal="center"/>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fill>
        <patternFill patternType="solid">
          <bgColor rgb="FFFFFF00"/>
        </patternFill>
      </fill>
    </dxf>
    <dxf>
      <fill>
        <patternFill patternType="solid">
          <bgColor rgb="FFFFFF00"/>
        </patternFill>
      </fill>
    </dxf>
    <dxf>
      <numFmt numFmtId="1" formatCode="0"/>
    </dxf>
    <dxf>
      <numFmt numFmtId="1" formatCode="0"/>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ko Rossi" refreshedDate="44934.792230787039" createdVersion="8" refreshedVersion="8" minRefreshableVersion="3" recordCount="300" xr:uid="{0D163E46-04E1-45E5-B862-B9294A844DF9}">
  <cacheSource type="worksheet">
    <worksheetSource ref="A1:K301" sheet="Operative_Mirko_Rossi"/>
  </cacheSource>
  <cacheFields count="11">
    <cacheField name="ID - Attività" numFmtId="0">
      <sharedItems containsSemiMixedTypes="0" containsString="0" containsNumber="1" containsInteger="1" minValue="2317" maxValue="5592" count="284">
        <n v="2317"/>
        <n v="4300"/>
        <n v="2705"/>
        <n v="3392"/>
        <n v="5196"/>
        <n v="4104"/>
        <n v="4657"/>
        <n v="4433"/>
        <n v="5411"/>
        <n v="2839"/>
        <n v="2623"/>
        <n v="2789"/>
        <n v="2793"/>
        <n v="3022"/>
        <n v="3943"/>
        <n v="3783"/>
        <n v="4951"/>
        <n v="5356"/>
        <n v="5063"/>
        <n v="4159"/>
        <n v="5473"/>
        <n v="3028"/>
        <n v="3071"/>
        <n v="5592"/>
        <n v="3573"/>
        <n v="2681"/>
        <n v="4736"/>
        <n v="4396"/>
        <n v="3475"/>
        <n v="3681"/>
        <n v="4150"/>
        <n v="4561"/>
        <n v="4661"/>
        <n v="3394"/>
        <n v="3717"/>
        <n v="4938"/>
        <n v="4332"/>
        <n v="2532"/>
        <n v="5477"/>
        <n v="2943"/>
        <n v="3969"/>
        <n v="4468"/>
        <n v="3936"/>
        <n v="4349"/>
        <n v="4596"/>
        <n v="4281"/>
        <n v="5516"/>
        <n v="5160"/>
        <n v="2845"/>
        <n v="2677"/>
        <n v="2656"/>
        <n v="3601"/>
        <n v="3033"/>
        <n v="5523"/>
        <n v="2857"/>
        <n v="2629"/>
        <n v="3575"/>
        <n v="4456"/>
        <n v="5049"/>
        <n v="3065"/>
        <n v="3868"/>
        <n v="5054"/>
        <n v="5343"/>
        <n v="3675"/>
        <n v="4074"/>
        <n v="3972"/>
        <n v="4619"/>
        <n v="2910"/>
        <n v="3700"/>
        <n v="5052"/>
        <n v="2518"/>
        <n v="4553"/>
        <n v="4343"/>
        <n v="3939"/>
        <n v="3564"/>
        <n v="4924"/>
        <n v="3067"/>
        <n v="3048"/>
        <n v="3380"/>
        <n v="3077"/>
        <n v="4312"/>
        <n v="3363"/>
        <n v="2986"/>
        <n v="3215"/>
        <n v="3753"/>
        <n v="5529"/>
        <n v="4046"/>
        <n v="4431"/>
        <n v="5031"/>
        <n v="3240"/>
        <n v="5378"/>
        <n v="3539"/>
        <n v="3116"/>
        <n v="5328"/>
        <n v="5059"/>
        <n v="2826"/>
        <n v="3648"/>
        <n v="5296"/>
        <n v="4662"/>
        <n v="2395"/>
        <n v="4635"/>
        <n v="2322"/>
        <n v="5533"/>
        <n v="4726"/>
        <n v="2639"/>
        <n v="5291"/>
        <n v="3414"/>
        <n v="4992"/>
        <n v="4435"/>
        <n v="2833"/>
        <n v="3011"/>
        <n v="4941"/>
        <n v="3418"/>
        <n v="4646"/>
        <n v="3354"/>
        <n v="4496"/>
        <n v="4940"/>
        <n v="4886"/>
        <n v="5272"/>
        <n v="4625"/>
        <n v="3324"/>
        <n v="2336"/>
        <n v="5381"/>
        <n v="3113"/>
        <n v="2354"/>
        <n v="5057"/>
        <n v="4094"/>
        <n v="3888"/>
        <n v="2772"/>
        <n v="4741"/>
        <n v="5413"/>
        <n v="2411"/>
        <n v="5325"/>
        <n v="3433"/>
        <n v="4455"/>
        <n v="4282"/>
        <n v="5429"/>
        <n v="3567"/>
        <n v="5282"/>
        <n v="3086"/>
        <n v="3571"/>
        <n v="5013"/>
        <n v="4898"/>
        <n v="3912"/>
        <n v="2523"/>
        <n v="4620"/>
        <n v="2420"/>
        <n v="3582"/>
        <n v="4545"/>
        <n v="3579"/>
        <n v="3552"/>
        <n v="3620"/>
        <n v="2482"/>
        <n v="5112"/>
        <n v="4398"/>
        <n v="5180"/>
        <n v="4511"/>
        <n v="5255"/>
        <n v="3631"/>
        <n v="4382"/>
        <n v="2505"/>
        <n v="4655"/>
        <n v="5131"/>
        <n v="4918"/>
        <n v="3511"/>
        <n v="5025"/>
        <n v="2987"/>
        <n v="2495"/>
        <n v="3883"/>
        <n v="4632"/>
        <n v="3676"/>
        <n v="5079"/>
        <n v="3286"/>
        <n v="4885"/>
        <n v="4936"/>
        <n v="2419"/>
        <n v="4966"/>
        <n v="3192"/>
        <n v="4597"/>
        <n v="4894"/>
        <n v="4105"/>
        <n v="2551"/>
        <n v="4502"/>
        <n v="2838"/>
        <n v="4290"/>
        <n v="2899"/>
        <n v="4152"/>
        <n v="2514"/>
        <n v="4602"/>
        <n v="3184"/>
        <n v="2646"/>
        <n v="2765"/>
        <n v="2371"/>
        <n v="3819"/>
        <n v="4007"/>
        <n v="4012"/>
        <n v="4855"/>
        <n v="5233"/>
        <n v="3910"/>
        <n v="2469"/>
        <n v="4554"/>
        <n v="4033"/>
        <n v="3752"/>
        <n v="4864"/>
        <n v="2890"/>
        <n v="3316"/>
        <n v="5514"/>
        <n v="5070"/>
        <n v="5243"/>
        <n v="4448"/>
        <n v="4207"/>
        <n v="3172"/>
        <n v="4800"/>
        <n v="3472"/>
        <n v="4297"/>
        <n v="5379"/>
        <n v="5307"/>
        <n v="5459"/>
        <n v="4124"/>
        <n v="4169"/>
        <n v="5400"/>
        <n v="5563"/>
        <n v="4149"/>
        <n v="4421"/>
        <n v="4331"/>
        <n v="4660"/>
        <n v="3906"/>
        <n v="2774"/>
        <n v="3604"/>
        <n v="2673"/>
        <n v="4735"/>
        <n v="2546"/>
        <n v="2509"/>
        <n v="2851"/>
        <n v="4932"/>
        <n v="2572"/>
        <n v="5136"/>
        <n v="3669"/>
        <n v="4705"/>
        <n v="3032"/>
        <n v="5222"/>
        <n v="3091"/>
        <n v="5122"/>
        <n v="2400"/>
        <n v="3372"/>
        <n v="3358"/>
        <n v="3190"/>
        <n v="5531"/>
        <n v="4572"/>
        <n v="4576"/>
        <n v="5485"/>
        <n v="4301"/>
        <n v="5491"/>
        <n v="4233"/>
        <n v="4834"/>
        <n v="3068"/>
        <n v="5553"/>
        <n v="4699"/>
        <n v="5443"/>
        <n v="4246"/>
        <n v="4353"/>
        <n v="3685"/>
        <n v="2795"/>
        <n v="2496"/>
        <n v="3004"/>
        <n v="2330"/>
        <n v="4858"/>
        <n v="5256"/>
        <n v="3894"/>
        <n v="2500"/>
        <n v="3488"/>
        <n v="4622"/>
        <n v="2891"/>
        <n v="4981"/>
        <n v="3383"/>
        <n v="4173"/>
        <n v="2810"/>
        <n v="2382"/>
        <n v="3811"/>
        <n v="3341"/>
        <n v="4636"/>
        <n v="2731"/>
        <n v="4071"/>
        <n v="4333"/>
      </sharedItems>
    </cacheField>
    <cacheField name="Città" numFmtId="0">
      <sharedItems/>
    </cacheField>
    <cacheField name="Provincia" numFmtId="0">
      <sharedItems/>
    </cacheField>
    <cacheField name="Regione" numFmtId="0">
      <sharedItems count="19">
        <s v="LAZ"/>
        <s v="LOM"/>
        <s v="CAM"/>
        <s v="PIE"/>
        <s v="SIC"/>
        <s v="LIG"/>
        <s v="EMR"/>
        <s v="TOS"/>
        <s v="PUG"/>
        <s v="VEN"/>
        <s v="FVG"/>
        <s v="CAL"/>
        <s v="UMB"/>
        <s v="SAR"/>
        <s v="ABR"/>
        <s v="TAA"/>
        <s v="MAR"/>
        <s v="MOL"/>
        <s v="VDA"/>
      </sharedItems>
    </cacheField>
    <cacheField name="Ordini" numFmtId="0">
      <sharedItems containsSemiMixedTypes="0" containsString="0" containsNumber="1" containsInteger="1" minValue="1" maxValue="15"/>
    </cacheField>
    <cacheField name="Kg di Cibo Salvati" numFmtId="0">
      <sharedItems containsSemiMixedTypes="0" containsString="0" containsNumber="1" containsInteger="1" minValue="8" maxValue="999" count="265">
        <n v="353"/>
        <n v="886"/>
        <n v="616"/>
        <n v="973"/>
        <n v="550"/>
        <n v="376"/>
        <n v="846"/>
        <n v="584"/>
        <n v="446"/>
        <n v="586"/>
        <n v="578"/>
        <n v="961"/>
        <n v="313"/>
        <n v="492"/>
        <n v="571"/>
        <n v="470"/>
        <n v="614"/>
        <n v="833"/>
        <n v="364"/>
        <n v="196"/>
        <n v="853"/>
        <n v="650"/>
        <n v="809"/>
        <n v="71"/>
        <n v="38"/>
        <n v="802"/>
        <n v="387"/>
        <n v="953"/>
        <n v="95"/>
        <n v="582"/>
        <n v="933"/>
        <n v="427"/>
        <n v="445"/>
        <n v="655"/>
        <n v="312"/>
        <n v="518"/>
        <n v="589"/>
        <n v="365"/>
        <n v="787"/>
        <n v="983"/>
        <n v="149"/>
        <n v="559"/>
        <n v="27"/>
        <n v="653"/>
        <n v="779"/>
        <n v="531"/>
        <n v="183"/>
        <n v="457"/>
        <n v="705"/>
        <n v="18"/>
        <n v="33"/>
        <n v="829"/>
        <n v="475"/>
        <n v="121"/>
        <n v="59"/>
        <n v="37"/>
        <n v="52"/>
        <n v="307"/>
        <n v="926"/>
        <n v="714"/>
        <n v="127"/>
        <n v="867"/>
        <n v="712"/>
        <n v="882"/>
        <n v="78"/>
        <n v="347"/>
        <n v="113"/>
        <n v="105"/>
        <n v="629"/>
        <n v="343"/>
        <n v="72"/>
        <n v="80"/>
        <n v="501"/>
        <n v="870"/>
        <n v="432"/>
        <n v="164"/>
        <n v="104"/>
        <n v="692"/>
        <n v="374"/>
        <n v="670"/>
        <n v="85"/>
        <n v="771"/>
        <n v="421"/>
        <n v="851"/>
        <n v="129"/>
        <n v="607"/>
        <n v="626"/>
        <n v="458"/>
        <n v="827"/>
        <n v="115"/>
        <n v="780"/>
        <n v="713"/>
        <n v="242"/>
        <n v="26"/>
        <n v="391"/>
        <n v="620"/>
        <n v="807"/>
        <n v="417"/>
        <n v="709"/>
        <n v="604"/>
        <n v="466"/>
        <n v="502"/>
        <n v="813"/>
        <n v="597"/>
        <n v="541"/>
        <n v="160"/>
        <n v="990"/>
        <n v="701"/>
        <n v="267"/>
        <n v="406"/>
        <n v="523"/>
        <n v="966"/>
        <n v="275"/>
        <n v="36"/>
        <n v="28"/>
        <n v="954"/>
        <n v="461"/>
        <n v="940"/>
        <n v="325"/>
        <n v="379"/>
        <n v="732"/>
        <n v="418"/>
        <n v="263"/>
        <n v="877"/>
        <n v="471"/>
        <n v="830"/>
        <n v="55"/>
        <n v="400"/>
        <n v="689"/>
        <n v="706"/>
        <n v="551"/>
        <n v="311"/>
        <n v="137"/>
        <n v="944"/>
        <n v="557"/>
        <n v="452"/>
        <n v="68"/>
        <n v="339"/>
        <n v="580"/>
        <n v="482"/>
        <n v="955"/>
        <n v="260"/>
        <n v="794"/>
        <n v="235"/>
        <n v="758"/>
        <n v="656"/>
        <n v="736"/>
        <n v="665"/>
        <n v="469"/>
        <n v="236"/>
        <n v="988"/>
        <n v="585"/>
        <n v="375"/>
        <n v="960"/>
        <n v="372"/>
        <n v="642"/>
        <n v="573"/>
        <n v="184"/>
        <n v="883"/>
        <n v="287"/>
        <n v="619"/>
        <n v="999"/>
        <n v="240"/>
        <n v="943"/>
        <n v="232"/>
        <n v="748"/>
        <n v="890"/>
        <n v="832"/>
        <n v="570"/>
        <n v="13"/>
        <n v="921"/>
        <n v="845"/>
        <n v="20"/>
        <n v="397"/>
        <n v="804"/>
        <n v="83"/>
        <n v="23"/>
        <n v="869"/>
        <n v="776"/>
        <n v="362"/>
        <n v="319"/>
        <n v="645"/>
        <n v="66"/>
        <n v="118"/>
        <n v="680"/>
        <n v="130"/>
        <n v="575"/>
        <n v="537"/>
        <n v="167"/>
        <n v="152"/>
        <n v="484"/>
        <n v="797"/>
        <n v="934"/>
        <n v="538"/>
        <n v="682"/>
        <n v="424"/>
        <n v="598"/>
        <n v="671"/>
        <n v="124"/>
        <n v="856"/>
        <n v="989"/>
        <n v="991"/>
        <n v="306"/>
        <n v="444"/>
        <n v="195"/>
        <n v="831"/>
        <n v="106"/>
        <n v="896"/>
        <n v="605"/>
        <n v="403"/>
        <n v="935"/>
        <n v="409"/>
        <n v="345"/>
        <n v="408"/>
        <n v="318"/>
        <n v="208"/>
        <n v="684"/>
        <n v="900"/>
        <n v="294"/>
        <n v="382"/>
        <n v="606"/>
        <n v="735"/>
        <n v="12"/>
        <n v="226"/>
        <n v="939"/>
        <n v="718"/>
        <n v="803"/>
        <n v="340"/>
        <n v="463"/>
        <n v="58"/>
        <n v="308"/>
        <n v="54"/>
        <n v="749"/>
        <n v="272"/>
        <n v="245"/>
        <n v="356"/>
        <n v="699"/>
        <n v="349"/>
        <n v="986"/>
        <n v="592"/>
        <n v="274"/>
        <n v="997"/>
        <n v="628"/>
        <n v="487"/>
        <n v="190"/>
        <n v="8"/>
        <n v="47"/>
        <n v="757"/>
        <n v="317"/>
        <n v="19"/>
        <n v="314"/>
        <n v="669"/>
        <n v="677"/>
        <n v="738"/>
        <n v="909"/>
        <n v="517"/>
        <n v="136"/>
        <n v="854"/>
        <n v="951"/>
        <n v="992"/>
        <n v="600"/>
        <n v="335"/>
        <n v="462"/>
        <n v="784"/>
        <n v="295"/>
      </sharedItems>
    </cacheField>
    <cacheField name="Data di Nascita proprietario" numFmtId="0">
      <sharedItems containsSemiMixedTypes="0" containsNonDate="0" containsDate="1" containsString="0" minDate="1954-12-30T00:00:00" maxDate="1995-10-31T00:00:00"/>
    </cacheField>
    <cacheField name="Valutazione" numFmtId="0">
      <sharedItems containsSemiMixedTypes="0" containsString="0" containsNumber="1" containsInteger="1" minValue="1" maxValue="10"/>
    </cacheField>
    <cacheField name="Iscrizione Premium Attiva" numFmtId="0">
      <sharedItems count="2">
        <s v="No"/>
        <s v="Sì"/>
      </sharedItems>
    </cacheField>
    <cacheField name="Iscritti per + di 1 anno" numFmtId="0">
      <sharedItems count="2">
        <s v="No"/>
        <s v="Sì"/>
      </sharedItems>
    </cacheField>
    <cacheField name="Post Instagram con promozione servizio" numFmtId="0">
      <sharedItems/>
    </cacheField>
  </cacheFields>
  <extLst>
    <ext xmlns:x14="http://schemas.microsoft.com/office/spreadsheetml/2009/9/main" uri="{725AE2AE-9491-48be-B2B4-4EB974FC3084}">
      <x14:pivotCacheDefinition pivotCacheId="64678033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77124421297" backgroundQuery="1" createdVersion="8" refreshedVersion="8" minRefreshableVersion="3" recordCount="0" supportSubquery="1" supportAdvancedDrill="1" xr:uid="{941B7337-58F8-4767-995F-EACE68C5C7DE}">
  <cacheSource type="external" connectionId="1"/>
  <cacheFields count="4">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ko Rossi" refreshedDate="44936.529536689814" createdVersion="8" refreshedVersion="8" minRefreshableVersion="3" recordCount="300" xr:uid="{CFACB3A6-6A3E-47A4-B0F4-3A0339389BDE}">
  <cacheSource type="worksheet">
    <worksheetSource ref="A1:K301" sheet="Operative_Mirko_Rossi"/>
  </cacheSource>
  <cacheFields count="11">
    <cacheField name="ID - Attività" numFmtId="0">
      <sharedItems containsSemiMixedTypes="0" containsString="0" containsNumber="1" containsInteger="1" minValue="2317" maxValue="5592" count="284">
        <n v="2317"/>
        <n v="4300"/>
        <n v="2705"/>
        <n v="3392"/>
        <n v="5196"/>
        <n v="4104"/>
        <n v="4657"/>
        <n v="4433"/>
        <n v="5411"/>
        <n v="2839"/>
        <n v="2623"/>
        <n v="2789"/>
        <n v="2793"/>
        <n v="3022"/>
        <n v="3943"/>
        <n v="3783"/>
        <n v="4951"/>
        <n v="5356"/>
        <n v="5063"/>
        <n v="4159"/>
        <n v="5473"/>
        <n v="3028"/>
        <n v="3071"/>
        <n v="5592"/>
        <n v="3573"/>
        <n v="2681"/>
        <n v="4736"/>
        <n v="4396"/>
        <n v="3475"/>
        <n v="3681"/>
        <n v="4150"/>
        <n v="4561"/>
        <n v="4661"/>
        <n v="3394"/>
        <n v="3717"/>
        <n v="4938"/>
        <n v="4332"/>
        <n v="2532"/>
        <n v="5477"/>
        <n v="2943"/>
        <n v="3969"/>
        <n v="4468"/>
        <n v="3936"/>
        <n v="4349"/>
        <n v="4596"/>
        <n v="4281"/>
        <n v="5516"/>
        <n v="5160"/>
        <n v="2845"/>
        <n v="2677"/>
        <n v="2656"/>
        <n v="3601"/>
        <n v="3033"/>
        <n v="5523"/>
        <n v="2857"/>
        <n v="2629"/>
        <n v="3575"/>
        <n v="4456"/>
        <n v="5049"/>
        <n v="3065"/>
        <n v="3868"/>
        <n v="5054"/>
        <n v="5343"/>
        <n v="3675"/>
        <n v="4074"/>
        <n v="3972"/>
        <n v="4619"/>
        <n v="2910"/>
        <n v="3700"/>
        <n v="5052"/>
        <n v="2518"/>
        <n v="4553"/>
        <n v="4343"/>
        <n v="3939"/>
        <n v="3564"/>
        <n v="4924"/>
        <n v="3067"/>
        <n v="3048"/>
        <n v="3380"/>
        <n v="3077"/>
        <n v="4312"/>
        <n v="3363"/>
        <n v="2986"/>
        <n v="3215"/>
        <n v="3753"/>
        <n v="5529"/>
        <n v="4046"/>
        <n v="4431"/>
        <n v="5031"/>
        <n v="3240"/>
        <n v="5378"/>
        <n v="3539"/>
        <n v="3116"/>
        <n v="5328"/>
        <n v="5059"/>
        <n v="2826"/>
        <n v="3648"/>
        <n v="5296"/>
        <n v="4662"/>
        <n v="2395"/>
        <n v="4635"/>
        <n v="2322"/>
        <n v="5533"/>
        <n v="4726"/>
        <n v="2639"/>
        <n v="5291"/>
        <n v="3414"/>
        <n v="4992"/>
        <n v="4435"/>
        <n v="2833"/>
        <n v="3011"/>
        <n v="4941"/>
        <n v="3418"/>
        <n v="4646"/>
        <n v="3354"/>
        <n v="4496"/>
        <n v="4940"/>
        <n v="4886"/>
        <n v="5272"/>
        <n v="4625"/>
        <n v="3324"/>
        <n v="2336"/>
        <n v="5381"/>
        <n v="3113"/>
        <n v="2354"/>
        <n v="5057"/>
        <n v="4094"/>
        <n v="3888"/>
        <n v="2772"/>
        <n v="4741"/>
        <n v="5413"/>
        <n v="2411"/>
        <n v="5325"/>
        <n v="3433"/>
        <n v="4455"/>
        <n v="4282"/>
        <n v="5429"/>
        <n v="3567"/>
        <n v="5282"/>
        <n v="3086"/>
        <n v="3571"/>
        <n v="5013"/>
        <n v="4898"/>
        <n v="3912"/>
        <n v="2523"/>
        <n v="4620"/>
        <n v="2420"/>
        <n v="3582"/>
        <n v="4545"/>
        <n v="3579"/>
        <n v="3552"/>
        <n v="3620"/>
        <n v="2482"/>
        <n v="5112"/>
        <n v="4398"/>
        <n v="5180"/>
        <n v="4511"/>
        <n v="5255"/>
        <n v="3631"/>
        <n v="4382"/>
        <n v="2505"/>
        <n v="4655"/>
        <n v="5131"/>
        <n v="4918"/>
        <n v="3511"/>
        <n v="5025"/>
        <n v="2987"/>
        <n v="2495"/>
        <n v="3883"/>
        <n v="4632"/>
        <n v="3676"/>
        <n v="5079"/>
        <n v="3286"/>
        <n v="4885"/>
        <n v="4936"/>
        <n v="2419"/>
        <n v="4966"/>
        <n v="3192"/>
        <n v="4597"/>
        <n v="4894"/>
        <n v="4105"/>
        <n v="2551"/>
        <n v="4502"/>
        <n v="2838"/>
        <n v="4290"/>
        <n v="2899"/>
        <n v="4152"/>
        <n v="2514"/>
        <n v="4602"/>
        <n v="3184"/>
        <n v="2646"/>
        <n v="2765"/>
        <n v="2371"/>
        <n v="3819"/>
        <n v="4007"/>
        <n v="4012"/>
        <n v="4855"/>
        <n v="5233"/>
        <n v="3910"/>
        <n v="2469"/>
        <n v="4554"/>
        <n v="4033"/>
        <n v="3752"/>
        <n v="4864"/>
        <n v="2890"/>
        <n v="3316"/>
        <n v="5514"/>
        <n v="5070"/>
        <n v="5243"/>
        <n v="4448"/>
        <n v="4207"/>
        <n v="3172"/>
        <n v="4800"/>
        <n v="3472"/>
        <n v="4297"/>
        <n v="5379"/>
        <n v="5307"/>
        <n v="5459"/>
        <n v="4124"/>
        <n v="4169"/>
        <n v="5400"/>
        <n v="5563"/>
        <n v="4149"/>
        <n v="4421"/>
        <n v="4331"/>
        <n v="4660"/>
        <n v="3906"/>
        <n v="2774"/>
        <n v="3604"/>
        <n v="2673"/>
        <n v="4735"/>
        <n v="2546"/>
        <n v="2509"/>
        <n v="2851"/>
        <n v="4932"/>
        <n v="2572"/>
        <n v="5136"/>
        <n v="3669"/>
        <n v="4705"/>
        <n v="3032"/>
        <n v="5222"/>
        <n v="3091"/>
        <n v="5122"/>
        <n v="2400"/>
        <n v="3372"/>
        <n v="3358"/>
        <n v="3190"/>
        <n v="5531"/>
        <n v="4572"/>
        <n v="4576"/>
        <n v="5485"/>
        <n v="4301"/>
        <n v="5491"/>
        <n v="4233"/>
        <n v="4834"/>
        <n v="3068"/>
        <n v="5553"/>
        <n v="4699"/>
        <n v="5443"/>
        <n v="4246"/>
        <n v="4353"/>
        <n v="3685"/>
        <n v="2795"/>
        <n v="2496"/>
        <n v="3004"/>
        <n v="2330"/>
        <n v="4858"/>
        <n v="5256"/>
        <n v="3894"/>
        <n v="2500"/>
        <n v="3488"/>
        <n v="4622"/>
        <n v="2891"/>
        <n v="4981"/>
        <n v="3383"/>
        <n v="4173"/>
        <n v="2810"/>
        <n v="2382"/>
        <n v="3811"/>
        <n v="3341"/>
        <n v="4636"/>
        <n v="2731"/>
        <n v="4071"/>
        <n v="4333"/>
      </sharedItems>
    </cacheField>
    <cacheField name="Città" numFmtId="0">
      <sharedItems/>
    </cacheField>
    <cacheField name="Provincia" numFmtId="0">
      <sharedItems/>
    </cacheField>
    <cacheField name="Regione" numFmtId="0">
      <sharedItems count="19">
        <s v="LAZ"/>
        <s v="LOM"/>
        <s v="CAM"/>
        <s v="PIE"/>
        <s v="SIC"/>
        <s v="LIG"/>
        <s v="EMR"/>
        <s v="TOS"/>
        <s v="PUG"/>
        <s v="VEN"/>
        <s v="FVG"/>
        <s v="CAL"/>
        <s v="UMB"/>
        <s v="SAR"/>
        <s v="ABR"/>
        <s v="TAA"/>
        <s v="MAR"/>
        <s v="MOL"/>
        <s v="VDA"/>
      </sharedItems>
    </cacheField>
    <cacheField name="Ordini" numFmtId="0">
      <sharedItems containsSemiMixedTypes="0" containsString="0" containsNumber="1" containsInteger="1" minValue="1" maxValue="15"/>
    </cacheField>
    <cacheField name="Kg di Cibo Salvati" numFmtId="0">
      <sharedItems containsSemiMixedTypes="0" containsString="0" containsNumber="1" containsInteger="1" minValue="8" maxValue="999" count="265">
        <n v="353"/>
        <n v="886"/>
        <n v="616"/>
        <n v="973"/>
        <n v="550"/>
        <n v="376"/>
        <n v="846"/>
        <n v="584"/>
        <n v="446"/>
        <n v="586"/>
        <n v="578"/>
        <n v="961"/>
        <n v="313"/>
        <n v="492"/>
        <n v="571"/>
        <n v="470"/>
        <n v="614"/>
        <n v="833"/>
        <n v="364"/>
        <n v="196"/>
        <n v="853"/>
        <n v="650"/>
        <n v="809"/>
        <n v="71"/>
        <n v="38"/>
        <n v="802"/>
        <n v="387"/>
        <n v="953"/>
        <n v="95"/>
        <n v="582"/>
        <n v="933"/>
        <n v="427"/>
        <n v="445"/>
        <n v="655"/>
        <n v="312"/>
        <n v="518"/>
        <n v="589"/>
        <n v="365"/>
        <n v="787"/>
        <n v="983"/>
        <n v="149"/>
        <n v="559"/>
        <n v="27"/>
        <n v="653"/>
        <n v="779"/>
        <n v="531"/>
        <n v="183"/>
        <n v="457"/>
        <n v="705"/>
        <n v="18"/>
        <n v="33"/>
        <n v="829"/>
        <n v="475"/>
        <n v="121"/>
        <n v="59"/>
        <n v="37"/>
        <n v="52"/>
        <n v="307"/>
        <n v="926"/>
        <n v="714"/>
        <n v="127"/>
        <n v="867"/>
        <n v="712"/>
        <n v="882"/>
        <n v="78"/>
        <n v="347"/>
        <n v="113"/>
        <n v="105"/>
        <n v="629"/>
        <n v="343"/>
        <n v="72"/>
        <n v="80"/>
        <n v="501"/>
        <n v="870"/>
        <n v="432"/>
        <n v="164"/>
        <n v="104"/>
        <n v="692"/>
        <n v="374"/>
        <n v="670"/>
        <n v="85"/>
        <n v="771"/>
        <n v="421"/>
        <n v="851"/>
        <n v="129"/>
        <n v="607"/>
        <n v="626"/>
        <n v="458"/>
        <n v="827"/>
        <n v="115"/>
        <n v="780"/>
        <n v="713"/>
        <n v="242"/>
        <n v="26"/>
        <n v="391"/>
        <n v="620"/>
        <n v="807"/>
        <n v="417"/>
        <n v="709"/>
        <n v="604"/>
        <n v="466"/>
        <n v="502"/>
        <n v="813"/>
        <n v="597"/>
        <n v="541"/>
        <n v="160"/>
        <n v="990"/>
        <n v="701"/>
        <n v="267"/>
        <n v="406"/>
        <n v="523"/>
        <n v="966"/>
        <n v="275"/>
        <n v="36"/>
        <n v="28"/>
        <n v="954"/>
        <n v="461"/>
        <n v="940"/>
        <n v="325"/>
        <n v="379"/>
        <n v="732"/>
        <n v="418"/>
        <n v="263"/>
        <n v="877"/>
        <n v="471"/>
        <n v="830"/>
        <n v="55"/>
        <n v="400"/>
        <n v="689"/>
        <n v="706"/>
        <n v="551"/>
        <n v="311"/>
        <n v="137"/>
        <n v="944"/>
        <n v="557"/>
        <n v="452"/>
        <n v="68"/>
        <n v="339"/>
        <n v="580"/>
        <n v="482"/>
        <n v="955"/>
        <n v="260"/>
        <n v="794"/>
        <n v="235"/>
        <n v="758"/>
        <n v="656"/>
        <n v="736"/>
        <n v="665"/>
        <n v="469"/>
        <n v="236"/>
        <n v="988"/>
        <n v="585"/>
        <n v="375"/>
        <n v="960"/>
        <n v="372"/>
        <n v="642"/>
        <n v="573"/>
        <n v="184"/>
        <n v="883"/>
        <n v="287"/>
        <n v="619"/>
        <n v="999"/>
        <n v="240"/>
        <n v="943"/>
        <n v="232"/>
        <n v="748"/>
        <n v="890"/>
        <n v="832"/>
        <n v="570"/>
        <n v="13"/>
        <n v="921"/>
        <n v="845"/>
        <n v="20"/>
        <n v="397"/>
        <n v="804"/>
        <n v="83"/>
        <n v="23"/>
        <n v="869"/>
        <n v="776"/>
        <n v="362"/>
        <n v="319"/>
        <n v="645"/>
        <n v="66"/>
        <n v="118"/>
        <n v="680"/>
        <n v="130"/>
        <n v="575"/>
        <n v="537"/>
        <n v="167"/>
        <n v="152"/>
        <n v="484"/>
        <n v="797"/>
        <n v="934"/>
        <n v="538"/>
        <n v="682"/>
        <n v="424"/>
        <n v="598"/>
        <n v="671"/>
        <n v="124"/>
        <n v="856"/>
        <n v="989"/>
        <n v="991"/>
        <n v="306"/>
        <n v="444"/>
        <n v="195"/>
        <n v="831"/>
        <n v="106"/>
        <n v="896"/>
        <n v="605"/>
        <n v="403"/>
        <n v="935"/>
        <n v="409"/>
        <n v="345"/>
        <n v="408"/>
        <n v="318"/>
        <n v="208"/>
        <n v="684"/>
        <n v="900"/>
        <n v="294"/>
        <n v="382"/>
        <n v="606"/>
        <n v="735"/>
        <n v="12"/>
        <n v="226"/>
        <n v="939"/>
        <n v="718"/>
        <n v="803"/>
        <n v="340"/>
        <n v="463"/>
        <n v="58"/>
        <n v="308"/>
        <n v="54"/>
        <n v="749"/>
        <n v="272"/>
        <n v="245"/>
        <n v="356"/>
        <n v="699"/>
        <n v="349"/>
        <n v="986"/>
        <n v="592"/>
        <n v="274"/>
        <n v="997"/>
        <n v="628"/>
        <n v="487"/>
        <n v="190"/>
        <n v="8"/>
        <n v="47"/>
        <n v="757"/>
        <n v="317"/>
        <n v="19"/>
        <n v="314"/>
        <n v="669"/>
        <n v="677"/>
        <n v="738"/>
        <n v="909"/>
        <n v="517"/>
        <n v="136"/>
        <n v="854"/>
        <n v="951"/>
        <n v="992"/>
        <n v="600"/>
        <n v="335"/>
        <n v="462"/>
        <n v="784"/>
        <n v="295"/>
      </sharedItems>
    </cacheField>
    <cacheField name="Data di Nascita proprietario" numFmtId="0">
      <sharedItems containsSemiMixedTypes="0" containsNonDate="0" containsDate="1" containsString="0" minDate="1954-12-30T00:00:00" maxDate="1995-10-31T00:00:00"/>
    </cacheField>
    <cacheField name="Valutazione" numFmtId="0">
      <sharedItems containsSemiMixedTypes="0" containsString="0" containsNumber="1" containsInteger="1" minValue="1" maxValue="10" count="10">
        <n v="2"/>
        <n v="7"/>
        <n v="8"/>
        <n v="4"/>
        <n v="6"/>
        <n v="9"/>
        <n v="1"/>
        <n v="5"/>
        <n v="10"/>
        <n v="3"/>
      </sharedItems>
    </cacheField>
    <cacheField name="Iscrizione Premium Attiva" numFmtId="0">
      <sharedItems count="2">
        <s v="No"/>
        <s v="Sì"/>
      </sharedItems>
    </cacheField>
    <cacheField name="Iscritti per + di 1 anno" numFmtId="0">
      <sharedItems/>
    </cacheField>
    <cacheField name="Post Instagram con promozione servizio" numFmtId="0">
      <sharedItems count="2">
        <s v="Sì"/>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52038657411" backgroundQuery="1" createdVersion="8" refreshedVersion="8" minRefreshableVersion="3" recordCount="0" supportSubquery="1" supportAdvancedDrill="1" xr:uid="{D0966EF8-F40D-4F6C-ADFF-EFF55AE8D1A2}">
  <cacheSource type="external" connectionId="1"/>
  <cacheFields count="6">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2">
        <s v="No"/>
        <s v="Sì"/>
      </sharedItems>
    </cacheField>
    <cacheField name="[Intervallo].[Kg di Cibo Salvati].[Kg di Cibo Salvati]" caption="Kg di Cibo Salvati" numFmtId="0" hierarchy="5" level="1">
      <sharedItems containsSemiMixedTypes="0" containsString="0" containsNumber="1" containsInteger="1" minValue="973" maxValue="999" count="10">
        <n v="973"/>
        <n v="983"/>
        <n v="986"/>
        <n v="988"/>
        <n v="989"/>
        <n v="990"/>
        <n v="991"/>
        <n v="992"/>
        <n v="997"/>
        <n v="999"/>
      </sharedItems>
      <extLst>
        <ext xmlns:x15="http://schemas.microsoft.com/office/spreadsheetml/2010/11/main" uri="{4F2E5C28-24EA-4eb8-9CBF-B6C8F9C3D259}">
          <x15:cachedUniqueNames>
            <x15:cachedUniqueName index="0" name="[Intervallo].[Kg di Cibo Salvati].&amp;[973]"/>
            <x15:cachedUniqueName index="1" name="[Intervallo].[Kg di Cibo Salvati].&amp;[983]"/>
            <x15:cachedUniqueName index="2" name="[Intervallo].[Kg di Cibo Salvati].&amp;[986]"/>
            <x15:cachedUniqueName index="3" name="[Intervallo].[Kg di Cibo Salvati].&amp;[988]"/>
            <x15:cachedUniqueName index="4" name="[Intervallo].[Kg di Cibo Salvati].&amp;[989]"/>
            <x15:cachedUniqueName index="5" name="[Intervallo].[Kg di Cibo Salvati].&amp;[990]"/>
            <x15:cachedUniqueName index="6" name="[Intervallo].[Kg di Cibo Salvati].&amp;[991]"/>
            <x15:cachedUniqueName index="7" name="[Intervallo].[Kg di Cibo Salvati].&amp;[992]"/>
            <x15:cachedUniqueName index="8" name="[Intervallo].[Kg di Cibo Salvati].&amp;[997]"/>
            <x15:cachedUniqueName index="9" name="[Intervallo].[Kg di Cibo Salvati].&amp;[999]"/>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2" memberValueDatatype="20" unbalanced="0">
      <fieldsUsage count="2">
        <fieldUsage x="-1"/>
        <fieldUsage x="4"/>
      </fieldsUsage>
    </cacheHierarchy>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5"/>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73258333335" backgroundQuery="1" createdVersion="8" refreshedVersion="8" minRefreshableVersion="3" recordCount="0" supportSubquery="1" supportAdvancedDrill="1" xr:uid="{C8A17324-0E5E-4208-B72E-8089A3BA74F2}">
  <cacheSource type="external" connectionId="1"/>
  <cacheFields count="8">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1">
        <s v="Sì"/>
      </sharedItems>
    </cacheField>
    <cacheField name="[Intervallo].[Kg di Cibo Salvati].[Kg di Cibo Salvati]" caption="Kg di Cibo Salvati" numFmtId="0" hierarchy="5" level="1">
      <sharedItems containsSemiMixedTypes="0" containsString="0" containsNumber="1" containsInteger="1" minValue="23" maxValue="997" count="72">
        <n v="23"/>
        <n v="27"/>
        <n v="33"/>
        <n v="55"/>
        <n v="80"/>
        <n v="106"/>
        <n v="118"/>
        <n v="121"/>
        <n v="124"/>
        <n v="130"/>
        <n v="149"/>
        <n v="152"/>
        <n v="160"/>
        <n v="183"/>
        <n v="260"/>
        <n v="314"/>
        <n v="317"/>
        <n v="362"/>
        <n v="374"/>
        <n v="379"/>
        <n v="387"/>
        <n v="397"/>
        <n v="427"/>
        <n v="457"/>
        <n v="466"/>
        <n v="469"/>
        <n v="471"/>
        <n v="475"/>
        <n v="517"/>
        <n v="518"/>
        <n v="531"/>
        <n v="537"/>
        <n v="538"/>
        <n v="557"/>
        <n v="571"/>
        <n v="573"/>
        <n v="582"/>
        <n v="586"/>
        <n v="589"/>
        <n v="592"/>
        <n v="606"/>
        <n v="626"/>
        <n v="645"/>
        <n v="650"/>
        <n v="653"/>
        <n v="655"/>
        <n v="656"/>
        <n v="670"/>
        <n v="705"/>
        <n v="735"/>
        <n v="736"/>
        <n v="738"/>
        <n v="748"/>
        <n v="749"/>
        <n v="776"/>
        <n v="779"/>
        <n v="797"/>
        <n v="809"/>
        <n v="813"/>
        <n v="827"/>
        <n v="833"/>
        <n v="856"/>
        <n v="883"/>
        <n v="934"/>
        <n v="935"/>
        <n v="951"/>
        <n v="953"/>
        <n v="955"/>
        <n v="960"/>
        <n v="973"/>
        <n v="988"/>
        <n v="997"/>
      </sharedItems>
      <extLst>
        <ext xmlns:x15="http://schemas.microsoft.com/office/spreadsheetml/2010/11/main" uri="{4F2E5C28-24EA-4eb8-9CBF-B6C8F9C3D259}">
          <x15:cachedUniqueNames>
            <x15:cachedUniqueName index="0" name="[Intervallo].[Kg di Cibo Salvati].&amp;[23]"/>
            <x15:cachedUniqueName index="1" name="[Intervallo].[Kg di Cibo Salvati].&amp;[27]"/>
            <x15:cachedUniqueName index="2" name="[Intervallo].[Kg di Cibo Salvati].&amp;[33]"/>
            <x15:cachedUniqueName index="3" name="[Intervallo].[Kg di Cibo Salvati].&amp;[55]"/>
            <x15:cachedUniqueName index="4" name="[Intervallo].[Kg di Cibo Salvati].&amp;[80]"/>
            <x15:cachedUniqueName index="5" name="[Intervallo].[Kg di Cibo Salvati].&amp;[106]"/>
            <x15:cachedUniqueName index="6" name="[Intervallo].[Kg di Cibo Salvati].&amp;[118]"/>
            <x15:cachedUniqueName index="7" name="[Intervallo].[Kg di Cibo Salvati].&amp;[121]"/>
            <x15:cachedUniqueName index="8" name="[Intervallo].[Kg di Cibo Salvati].&amp;[124]"/>
            <x15:cachedUniqueName index="9" name="[Intervallo].[Kg di Cibo Salvati].&amp;[130]"/>
            <x15:cachedUniqueName index="10" name="[Intervallo].[Kg di Cibo Salvati].&amp;[149]"/>
            <x15:cachedUniqueName index="11" name="[Intervallo].[Kg di Cibo Salvati].&amp;[152]"/>
            <x15:cachedUniqueName index="12" name="[Intervallo].[Kg di Cibo Salvati].&amp;[160]"/>
            <x15:cachedUniqueName index="13" name="[Intervallo].[Kg di Cibo Salvati].&amp;[183]"/>
            <x15:cachedUniqueName index="14" name="[Intervallo].[Kg di Cibo Salvati].&amp;[260]"/>
            <x15:cachedUniqueName index="15" name="[Intervallo].[Kg di Cibo Salvati].&amp;[314]"/>
            <x15:cachedUniqueName index="16" name="[Intervallo].[Kg di Cibo Salvati].&amp;[317]"/>
            <x15:cachedUniqueName index="17" name="[Intervallo].[Kg di Cibo Salvati].&amp;[362]"/>
            <x15:cachedUniqueName index="18" name="[Intervallo].[Kg di Cibo Salvati].&amp;[374]"/>
            <x15:cachedUniqueName index="19" name="[Intervallo].[Kg di Cibo Salvati].&amp;[379]"/>
            <x15:cachedUniqueName index="20" name="[Intervallo].[Kg di Cibo Salvati].&amp;[387]"/>
            <x15:cachedUniqueName index="21" name="[Intervallo].[Kg di Cibo Salvati].&amp;[397]"/>
            <x15:cachedUniqueName index="22" name="[Intervallo].[Kg di Cibo Salvati].&amp;[427]"/>
            <x15:cachedUniqueName index="23" name="[Intervallo].[Kg di Cibo Salvati].&amp;[457]"/>
            <x15:cachedUniqueName index="24" name="[Intervallo].[Kg di Cibo Salvati].&amp;[466]"/>
            <x15:cachedUniqueName index="25" name="[Intervallo].[Kg di Cibo Salvati].&amp;[469]"/>
            <x15:cachedUniqueName index="26" name="[Intervallo].[Kg di Cibo Salvati].&amp;[471]"/>
            <x15:cachedUniqueName index="27" name="[Intervallo].[Kg di Cibo Salvati].&amp;[475]"/>
            <x15:cachedUniqueName index="28" name="[Intervallo].[Kg di Cibo Salvati].&amp;[517]"/>
            <x15:cachedUniqueName index="29" name="[Intervallo].[Kg di Cibo Salvati].&amp;[518]"/>
            <x15:cachedUniqueName index="30" name="[Intervallo].[Kg di Cibo Salvati].&amp;[531]"/>
            <x15:cachedUniqueName index="31" name="[Intervallo].[Kg di Cibo Salvati].&amp;[537]"/>
            <x15:cachedUniqueName index="32" name="[Intervallo].[Kg di Cibo Salvati].&amp;[538]"/>
            <x15:cachedUniqueName index="33" name="[Intervallo].[Kg di Cibo Salvati].&amp;[557]"/>
            <x15:cachedUniqueName index="34" name="[Intervallo].[Kg di Cibo Salvati].&amp;[571]"/>
            <x15:cachedUniqueName index="35" name="[Intervallo].[Kg di Cibo Salvati].&amp;[573]"/>
            <x15:cachedUniqueName index="36" name="[Intervallo].[Kg di Cibo Salvati].&amp;[582]"/>
            <x15:cachedUniqueName index="37" name="[Intervallo].[Kg di Cibo Salvati].&amp;[586]"/>
            <x15:cachedUniqueName index="38" name="[Intervallo].[Kg di Cibo Salvati].&amp;[589]"/>
            <x15:cachedUniqueName index="39" name="[Intervallo].[Kg di Cibo Salvati].&amp;[592]"/>
            <x15:cachedUniqueName index="40" name="[Intervallo].[Kg di Cibo Salvati].&amp;[606]"/>
            <x15:cachedUniqueName index="41" name="[Intervallo].[Kg di Cibo Salvati].&amp;[626]"/>
            <x15:cachedUniqueName index="42" name="[Intervallo].[Kg di Cibo Salvati].&amp;[645]"/>
            <x15:cachedUniqueName index="43" name="[Intervallo].[Kg di Cibo Salvati].&amp;[650]"/>
            <x15:cachedUniqueName index="44" name="[Intervallo].[Kg di Cibo Salvati].&amp;[653]"/>
            <x15:cachedUniqueName index="45" name="[Intervallo].[Kg di Cibo Salvati].&amp;[655]"/>
            <x15:cachedUniqueName index="46" name="[Intervallo].[Kg di Cibo Salvati].&amp;[656]"/>
            <x15:cachedUniqueName index="47" name="[Intervallo].[Kg di Cibo Salvati].&amp;[670]"/>
            <x15:cachedUniqueName index="48" name="[Intervallo].[Kg di Cibo Salvati].&amp;[705]"/>
            <x15:cachedUniqueName index="49" name="[Intervallo].[Kg di Cibo Salvati].&amp;[735]"/>
            <x15:cachedUniqueName index="50" name="[Intervallo].[Kg di Cibo Salvati].&amp;[736]"/>
            <x15:cachedUniqueName index="51" name="[Intervallo].[Kg di Cibo Salvati].&amp;[738]"/>
            <x15:cachedUniqueName index="52" name="[Intervallo].[Kg di Cibo Salvati].&amp;[748]"/>
            <x15:cachedUniqueName index="53" name="[Intervallo].[Kg di Cibo Salvati].&amp;[749]"/>
            <x15:cachedUniqueName index="54" name="[Intervallo].[Kg di Cibo Salvati].&amp;[776]"/>
            <x15:cachedUniqueName index="55" name="[Intervallo].[Kg di Cibo Salvati].&amp;[779]"/>
            <x15:cachedUniqueName index="56" name="[Intervallo].[Kg di Cibo Salvati].&amp;[797]"/>
            <x15:cachedUniqueName index="57" name="[Intervallo].[Kg di Cibo Salvati].&amp;[809]"/>
            <x15:cachedUniqueName index="58" name="[Intervallo].[Kg di Cibo Salvati].&amp;[813]"/>
            <x15:cachedUniqueName index="59" name="[Intervallo].[Kg di Cibo Salvati].&amp;[827]"/>
            <x15:cachedUniqueName index="60" name="[Intervallo].[Kg di Cibo Salvati].&amp;[833]"/>
            <x15:cachedUniqueName index="61" name="[Intervallo].[Kg di Cibo Salvati].&amp;[856]"/>
            <x15:cachedUniqueName index="62" name="[Intervallo].[Kg di Cibo Salvati].&amp;[883]"/>
            <x15:cachedUniqueName index="63" name="[Intervallo].[Kg di Cibo Salvati].&amp;[934]"/>
            <x15:cachedUniqueName index="64" name="[Intervallo].[Kg di Cibo Salvati].&amp;[935]"/>
            <x15:cachedUniqueName index="65" name="[Intervallo].[Kg di Cibo Salvati].&amp;[951]"/>
            <x15:cachedUniqueName index="66" name="[Intervallo].[Kg di Cibo Salvati].&amp;[953]"/>
            <x15:cachedUniqueName index="67" name="[Intervallo].[Kg di Cibo Salvati].&amp;[955]"/>
            <x15:cachedUniqueName index="68" name="[Intervallo].[Kg di Cibo Salvati].&amp;[960]"/>
            <x15:cachedUniqueName index="69" name="[Intervallo].[Kg di Cibo Salvati].&amp;[973]"/>
            <x15:cachedUniqueName index="70" name="[Intervallo].[Kg di Cibo Salvati].&amp;[988]"/>
            <x15:cachedUniqueName index="71" name="[Intervallo].[Kg di Cibo Salvati].&amp;[997]"/>
          </x15:cachedUniqueNames>
        </ext>
      </extLst>
    </cacheField>
    <cacheField name="[Intervallo].[Iscritti per + di 1 anno].[Iscritti per + di 1 anno]" caption="Iscritti per + di 1 anno" numFmtId="0" hierarchy="9" level="1">
      <sharedItems containsSemiMixedTypes="0" containsNonDate="0" containsString="0"/>
    </cacheField>
    <cacheField name="[Intervallo].[ID - Attività].[ID - Attività]" caption="ID - Attività" numFmtId="0" level="1">
      <sharedItems containsSemiMixedTypes="0" containsString="0" containsNumber="1" containsInteger="1" minValue="2336" maxValue="5563" count="71">
        <n v="2336"/>
        <n v="2469"/>
        <n v="2496"/>
        <n v="2509"/>
        <n v="2514"/>
        <n v="2523"/>
        <n v="2639"/>
        <n v="2765"/>
        <n v="2774"/>
        <n v="2839"/>
        <n v="2851"/>
        <n v="2891"/>
        <n v="2899"/>
        <n v="3022"/>
        <n v="3028"/>
        <n v="3033"/>
        <n v="3068"/>
        <n v="3071"/>
        <n v="3184"/>
        <n v="3363"/>
        <n v="3372"/>
        <n v="3475"/>
        <n v="3552"/>
        <n v="3579"/>
        <n v="3631"/>
        <n v="3685"/>
        <n v="3717"/>
        <n v="3752"/>
        <n v="3819"/>
        <n v="3888"/>
        <n v="3894"/>
        <n v="3912"/>
        <n v="3936"/>
        <n v="3943"/>
        <n v="3969"/>
        <n v="4012"/>
        <n v="4033"/>
        <n v="4173"/>
        <n v="4233"/>
        <n v="4281"/>
        <n v="4301"/>
        <n v="4312"/>
        <n v="4343"/>
        <n v="4349"/>
        <n v="4396"/>
        <n v="4448"/>
        <n v="4502"/>
        <n v="4602"/>
        <n v="4655"/>
        <n v="4741"/>
        <n v="4894"/>
        <n v="4918"/>
        <n v="4938"/>
        <n v="4951"/>
        <n v="4992"/>
        <n v="5031"/>
        <n v="5052"/>
        <n v="5070"/>
        <n v="5079"/>
        <n v="5112"/>
        <n v="5160"/>
        <n v="5180"/>
        <n v="5233"/>
        <n v="5243"/>
        <n v="5356"/>
        <n v="5429"/>
        <n v="5459"/>
        <n v="5491"/>
        <n v="5516"/>
        <n v="5533"/>
        <n v="5563"/>
      </sharedItems>
      <extLst>
        <ext xmlns:x15="http://schemas.microsoft.com/office/spreadsheetml/2010/11/main" uri="{4F2E5C28-24EA-4eb8-9CBF-B6C8F9C3D259}">
          <x15:cachedUniqueNames>
            <x15:cachedUniqueName index="0" name="[Intervallo].[ID - Attività].&amp;[2336]"/>
            <x15:cachedUniqueName index="1" name="[Intervallo].[ID - Attività].&amp;[2469]"/>
            <x15:cachedUniqueName index="2" name="[Intervallo].[ID - Attività].&amp;[2496]"/>
            <x15:cachedUniqueName index="3" name="[Intervallo].[ID - Attività].&amp;[2509]"/>
            <x15:cachedUniqueName index="4" name="[Intervallo].[ID - Attività].&amp;[2514]"/>
            <x15:cachedUniqueName index="5" name="[Intervallo].[ID - Attività].&amp;[2523]"/>
            <x15:cachedUniqueName index="6" name="[Intervallo].[ID - Attività].&amp;[2639]"/>
            <x15:cachedUniqueName index="7" name="[Intervallo].[ID - Attività].&amp;[2765]"/>
            <x15:cachedUniqueName index="8" name="[Intervallo].[ID - Attività].&amp;[2774]"/>
            <x15:cachedUniqueName index="9" name="[Intervallo].[ID - Attività].&amp;[2839]"/>
            <x15:cachedUniqueName index="10" name="[Intervallo].[ID - Attività].&amp;[2851]"/>
            <x15:cachedUniqueName index="11" name="[Intervallo].[ID - Attività].&amp;[2891]"/>
            <x15:cachedUniqueName index="12" name="[Intervallo].[ID - Attività].&amp;[2899]"/>
            <x15:cachedUniqueName index="13" name="[Intervallo].[ID - Attività].&amp;[3022]"/>
            <x15:cachedUniqueName index="14" name="[Intervallo].[ID - Attività].&amp;[3028]"/>
            <x15:cachedUniqueName index="15" name="[Intervallo].[ID - Attività].&amp;[3033]"/>
            <x15:cachedUniqueName index="16" name="[Intervallo].[ID - Attività].&amp;[3068]"/>
            <x15:cachedUniqueName index="17" name="[Intervallo].[ID - Attività].&amp;[3071]"/>
            <x15:cachedUniqueName index="18" name="[Intervallo].[ID - Attività].&amp;[3184]"/>
            <x15:cachedUniqueName index="19" name="[Intervallo].[ID - Attività].&amp;[3363]"/>
            <x15:cachedUniqueName index="20" name="[Intervallo].[ID - Attività].&amp;[3372]"/>
            <x15:cachedUniqueName index="21" name="[Intervallo].[ID - Attività].&amp;[3475]"/>
            <x15:cachedUniqueName index="22" name="[Intervallo].[ID - Attività].&amp;[3552]"/>
            <x15:cachedUniqueName index="23" name="[Intervallo].[ID - Attività].&amp;[3579]"/>
            <x15:cachedUniqueName index="24" name="[Intervallo].[ID - Attività].&amp;[3631]"/>
            <x15:cachedUniqueName index="25" name="[Intervallo].[ID - Attività].&amp;[3685]"/>
            <x15:cachedUniqueName index="26" name="[Intervallo].[ID - Attività].&amp;[3717]"/>
            <x15:cachedUniqueName index="27" name="[Intervallo].[ID - Attività].&amp;[3752]"/>
            <x15:cachedUniqueName index="28" name="[Intervallo].[ID - Attività].&amp;[3819]"/>
            <x15:cachedUniqueName index="29" name="[Intervallo].[ID - Attività].&amp;[3888]"/>
            <x15:cachedUniqueName index="30" name="[Intervallo].[ID - Attività].&amp;[3894]"/>
            <x15:cachedUniqueName index="31" name="[Intervallo].[ID - Attività].&amp;[3912]"/>
            <x15:cachedUniqueName index="32" name="[Intervallo].[ID - Attività].&amp;[3936]"/>
            <x15:cachedUniqueName index="33" name="[Intervallo].[ID - Attività].&amp;[3943]"/>
            <x15:cachedUniqueName index="34" name="[Intervallo].[ID - Attività].&amp;[3969]"/>
            <x15:cachedUniqueName index="35" name="[Intervallo].[ID - Attività].&amp;[4012]"/>
            <x15:cachedUniqueName index="36" name="[Intervallo].[ID - Attività].&amp;[4033]"/>
            <x15:cachedUniqueName index="37" name="[Intervallo].[ID - Attività].&amp;[4173]"/>
            <x15:cachedUniqueName index="38" name="[Intervallo].[ID - Attività].&amp;[4233]"/>
            <x15:cachedUniqueName index="39" name="[Intervallo].[ID - Attività].&amp;[4281]"/>
            <x15:cachedUniqueName index="40" name="[Intervallo].[ID - Attività].&amp;[4301]"/>
            <x15:cachedUniqueName index="41" name="[Intervallo].[ID - Attività].&amp;[4312]"/>
            <x15:cachedUniqueName index="42" name="[Intervallo].[ID - Attività].&amp;[4343]"/>
            <x15:cachedUniqueName index="43" name="[Intervallo].[ID - Attività].&amp;[4349]"/>
            <x15:cachedUniqueName index="44" name="[Intervallo].[ID - Attività].&amp;[4396]"/>
            <x15:cachedUniqueName index="45" name="[Intervallo].[ID - Attività].&amp;[4448]"/>
            <x15:cachedUniqueName index="46" name="[Intervallo].[ID - Attività].&amp;[4502]"/>
            <x15:cachedUniqueName index="47" name="[Intervallo].[ID - Attività].&amp;[4602]"/>
            <x15:cachedUniqueName index="48" name="[Intervallo].[ID - Attività].&amp;[4655]"/>
            <x15:cachedUniqueName index="49" name="[Intervallo].[ID - Attività].&amp;[4741]"/>
            <x15:cachedUniqueName index="50" name="[Intervallo].[ID - Attività].&amp;[4894]"/>
            <x15:cachedUniqueName index="51" name="[Intervallo].[ID - Attività].&amp;[4918]"/>
            <x15:cachedUniqueName index="52" name="[Intervallo].[ID - Attività].&amp;[4938]"/>
            <x15:cachedUniqueName index="53" name="[Intervallo].[ID - Attività].&amp;[4951]"/>
            <x15:cachedUniqueName index="54" name="[Intervallo].[ID - Attività].&amp;[4992]"/>
            <x15:cachedUniqueName index="55" name="[Intervallo].[ID - Attività].&amp;[5031]"/>
            <x15:cachedUniqueName index="56" name="[Intervallo].[ID - Attività].&amp;[5052]"/>
            <x15:cachedUniqueName index="57" name="[Intervallo].[ID - Attività].&amp;[5070]"/>
            <x15:cachedUniqueName index="58" name="[Intervallo].[ID - Attività].&amp;[5079]"/>
            <x15:cachedUniqueName index="59" name="[Intervallo].[ID - Attività].&amp;[5112]"/>
            <x15:cachedUniqueName index="60" name="[Intervallo].[ID - Attività].&amp;[5160]"/>
            <x15:cachedUniqueName index="61" name="[Intervallo].[ID - Attività].&amp;[5180]"/>
            <x15:cachedUniqueName index="62" name="[Intervallo].[ID - Attività].&amp;[5233]"/>
            <x15:cachedUniqueName index="63" name="[Intervallo].[ID - Attività].&amp;[5243]"/>
            <x15:cachedUniqueName index="64" name="[Intervallo].[ID - Attività].&amp;[5356]"/>
            <x15:cachedUniqueName index="65" name="[Intervallo].[ID - Attività].&amp;[5429]"/>
            <x15:cachedUniqueName index="66" name="[Intervallo].[ID - Attività].&amp;[5459]"/>
            <x15:cachedUniqueName index="67" name="[Intervallo].[ID - Attività].&amp;[5491]"/>
            <x15:cachedUniqueName index="68" name="[Intervallo].[ID - Attività].&amp;[5516]"/>
            <x15:cachedUniqueName index="69" name="[Intervallo].[ID - Attività].&amp;[5533]"/>
            <x15:cachedUniqueName index="70" name="[Intervallo].[ID - Attività].&amp;[5563]"/>
          </x15:cachedUniqueNames>
        </ext>
      </extLst>
    </cacheField>
    <cacheField name="[Measures].[Somma di Kg di Cibo Salvati]" caption="Somma di Kg di Cibo Salvati" numFmtId="0" hierarchy="16" level="32767"/>
  </cacheFields>
  <cacheHierarchies count="18">
    <cacheHierarchy uniqueName="[Intervallo].[ID - Attività]" caption="ID - Attività" attribute="1" defaultMemberUniqueName="[Intervallo].[ID - Attività].[All]" allUniqueName="[Intervallo].[ID - Attività].[All]" dimensionUniqueName="[Intervallo]" displayFolder="" count="2" memberValueDatatype="20" unbalanced="0">
      <fieldsUsage count="2">
        <fieldUsage x="-1"/>
        <fieldUsage x="6"/>
      </fieldsUsage>
    </cacheHierarchy>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2" memberValueDatatype="20" unbalanced="0">
      <fieldsUsage count="2">
        <fieldUsage x="-1"/>
        <fieldUsage x="4"/>
      </fieldsUsage>
    </cacheHierarchy>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2" memberValueDatatype="130" unbalanced="0">
      <fieldsUsage count="2">
        <fieldUsage x="-1"/>
        <fieldUsage x="5"/>
      </fieldsUsage>
    </cacheHierarchy>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oneField="1" hidden="1">
      <fieldsUsage count="1">
        <fieldUsage x="7"/>
      </fieldsUsage>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72375925929" backgroundQuery="1" createdVersion="8" refreshedVersion="8" minRefreshableVersion="3" recordCount="0" supportSubquery="1" supportAdvancedDrill="1" xr:uid="{6C8255B0-6648-4525-A304-BDEB2D00635F}">
  <cacheSource type="external" connectionId="1"/>
  <cacheFields count="3">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0" memberValueDatatype="20" unbalanced="0"/>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2"/>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37696064818" backgroundQuery="1" createdVersion="8" refreshedVersion="8" minRefreshableVersion="3" recordCount="0" supportSubquery="1" supportAdvancedDrill="1" xr:uid="{F2F342D5-EBE1-4EFB-892C-AA3F6F7EFF45}">
  <cacheSource type="external" connectionId="1"/>
  <cacheFields count="4">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47474305557" backgroundQuery="1" createdVersion="8" refreshedVersion="8" minRefreshableVersion="3" recordCount="0" supportSubquery="1" supportAdvancedDrill="1" xr:uid="{B737E872-156D-485F-A51C-780CD32FCA27}">
  <cacheSource type="external" connectionId="1"/>
  <cacheFields count="5">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 name="[Intervallo].[Post Instagram con promozione servizio].[Post Instagram con promozione servizio]" caption="Post Instagram con promozione servizio" numFmtId="0" hierarchy="10" level="1">
      <sharedItems count="1">
        <s v="Sì"/>
      </sharedItems>
    </cacheField>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4"/>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65083564814" backgroundQuery="1" createdVersion="8" refreshedVersion="8" minRefreshableVersion="3" recordCount="0" supportSubquery="1" supportAdvancedDrill="1" xr:uid="{662E94C9-6995-47BA-88BD-4C42B83EC8F3}">
  <cacheSource type="external" connectionId="1"/>
  <cacheFields count="2">
    <cacheField name="[Measures].[Distinct Count di ID - Attività]" caption="Distinct Count di ID - Attività" numFmtId="0" hierarchy="14" level="32767"/>
    <cacheField name="[Intervallo].[Regione].[Regione]" caption="Regione" numFmtId="0" hierarchy="3" level="1">
      <sharedItems count="19">
        <s v="ABR"/>
        <s v="CAL"/>
        <s v="CAM"/>
        <s v="EMR"/>
        <s v="FVG"/>
        <s v="LAZ"/>
        <s v="LIG"/>
        <s v="LOM"/>
        <s v="MAR"/>
        <s v="MOL"/>
        <s v="PIE"/>
        <s v="PUG"/>
        <s v="SAR"/>
        <s v="SIC"/>
        <s v="TAA"/>
        <s v="TOS"/>
        <s v="UMB"/>
        <s v="VDA"/>
        <s v="VEN"/>
      </sharedItems>
    </cacheField>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1"/>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0" memberValueDatatype="20" unbalanced="0"/>
    <cacheHierarchy uniqueName="[Intervallo].[Iscrizione Premium Attiva]" caption="Iscrizione Premium Attiva" attribute="1" defaultMemberUniqueName="[Intervallo].[Iscrizione Premium Attiva].[All]" allUniqueName="[Intervallo].[Iscrizione Premium Attiva].[All]" dimensionUniqueName="[Intervallo]" displayFolder="" count="0" memberValueDatatype="130" unbalanced="0"/>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0"/>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47751967596" backgroundQuery="1" createdVersion="8" refreshedVersion="8" minRefreshableVersion="3" recordCount="0" supportSubquery="1" supportAdvancedDrill="1" xr:uid="{2C78F826-F9DD-4E32-9745-28D7DDAD5402}">
  <cacheSource type="external" connectionId="1"/>
  <cacheFields count="5">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1">
        <s v="Sì"/>
      </sharedItems>
    </cacheField>
    <cacheField name="[Measures].[Conteggio di ID - Attività]" caption="Conteggio di ID - Attività" numFmtId="0" hierarchy="17"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oneField="1" hidden="1">
      <fieldsUsage count="1">
        <fieldUsage x="4"/>
      </fieldsUsage>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Roma"/>
    <s v="RM"/>
    <x v="0"/>
    <n v="6"/>
    <x v="0"/>
    <d v="1958-05-20T00:00:00"/>
    <n v="2"/>
    <x v="0"/>
    <x v="0"/>
    <s v="Sì"/>
  </r>
  <r>
    <x v="1"/>
    <s v="Milano"/>
    <s v="MI"/>
    <x v="1"/>
    <n v="2"/>
    <x v="1"/>
    <d v="1966-09-25T00:00:00"/>
    <n v="7"/>
    <x v="1"/>
    <x v="0"/>
    <s v="Sì"/>
  </r>
  <r>
    <x v="2"/>
    <s v="Napoli"/>
    <s v="NA"/>
    <x v="2"/>
    <n v="3"/>
    <x v="2"/>
    <d v="1982-12-07T00:00:00"/>
    <n v="8"/>
    <x v="0"/>
    <x v="1"/>
    <s v="Sì"/>
  </r>
  <r>
    <x v="3"/>
    <s v="Torino"/>
    <s v="TO"/>
    <x v="3"/>
    <n v="1"/>
    <x v="3"/>
    <d v="1970-09-17T00:00:00"/>
    <n v="2"/>
    <x v="1"/>
    <x v="0"/>
    <s v="No"/>
  </r>
  <r>
    <x v="4"/>
    <s v="Palermo"/>
    <s v="PA"/>
    <x v="4"/>
    <n v="10"/>
    <x v="4"/>
    <d v="1958-10-28T00:00:00"/>
    <n v="4"/>
    <x v="0"/>
    <x v="0"/>
    <s v="No"/>
  </r>
  <r>
    <x v="5"/>
    <s v="Genova"/>
    <s v="GE"/>
    <x v="5"/>
    <n v="1"/>
    <x v="5"/>
    <d v="1975-01-31T00:00:00"/>
    <n v="7"/>
    <x v="0"/>
    <x v="0"/>
    <s v="Sì"/>
  </r>
  <r>
    <x v="6"/>
    <s v="Bologna"/>
    <s v="BO"/>
    <x v="6"/>
    <n v="6"/>
    <x v="6"/>
    <d v="1993-09-14T00:00:00"/>
    <n v="6"/>
    <x v="1"/>
    <x v="0"/>
    <s v="Sì"/>
  </r>
  <r>
    <x v="7"/>
    <s v="Firenze"/>
    <s v="FI"/>
    <x v="7"/>
    <n v="3"/>
    <x v="7"/>
    <d v="1979-02-16T00:00:00"/>
    <n v="4"/>
    <x v="0"/>
    <x v="0"/>
    <s v="Sì"/>
  </r>
  <r>
    <x v="8"/>
    <s v="Bari"/>
    <s v="BA"/>
    <x v="8"/>
    <n v="14"/>
    <x v="8"/>
    <d v="1957-02-12T00:00:00"/>
    <n v="7"/>
    <x v="1"/>
    <x v="0"/>
    <s v="No"/>
  </r>
  <r>
    <x v="9"/>
    <s v="Catania"/>
    <s v="CT"/>
    <x v="4"/>
    <n v="4"/>
    <x v="9"/>
    <d v="1955-03-14T00:00:00"/>
    <n v="9"/>
    <x v="1"/>
    <x v="1"/>
    <s v="No"/>
  </r>
  <r>
    <x v="10"/>
    <s v="Venezia"/>
    <s v="VE"/>
    <x v="9"/>
    <n v="10"/>
    <x v="10"/>
    <d v="1983-04-09T00:00:00"/>
    <n v="1"/>
    <x v="1"/>
    <x v="0"/>
    <s v="No"/>
  </r>
  <r>
    <x v="11"/>
    <s v="Verona"/>
    <s v="VR"/>
    <x v="9"/>
    <n v="6"/>
    <x v="11"/>
    <d v="1987-06-11T00:00:00"/>
    <n v="7"/>
    <x v="0"/>
    <x v="1"/>
    <s v="Sì"/>
  </r>
  <r>
    <x v="12"/>
    <s v="Messina"/>
    <s v="ME"/>
    <x v="4"/>
    <n v="13"/>
    <x v="12"/>
    <d v="1964-03-14T00:00:00"/>
    <n v="2"/>
    <x v="0"/>
    <x v="0"/>
    <s v="No"/>
  </r>
  <r>
    <x v="13"/>
    <s v="Padova"/>
    <s v="PD"/>
    <x v="9"/>
    <n v="12"/>
    <x v="13"/>
    <d v="1978-06-04T00:00:00"/>
    <n v="1"/>
    <x v="1"/>
    <x v="0"/>
    <s v="Sì"/>
  </r>
  <r>
    <x v="14"/>
    <s v="Trieste"/>
    <s v="TS"/>
    <x v="10"/>
    <n v="6"/>
    <x v="14"/>
    <d v="1976-02-12T00:00:00"/>
    <n v="5"/>
    <x v="1"/>
    <x v="1"/>
    <s v="Sì"/>
  </r>
  <r>
    <x v="15"/>
    <s v="Brescia"/>
    <s v="BS"/>
    <x v="1"/>
    <n v="6"/>
    <x v="15"/>
    <d v="1987-04-28T00:00:00"/>
    <n v="2"/>
    <x v="0"/>
    <x v="0"/>
    <s v="No"/>
  </r>
  <r>
    <x v="16"/>
    <s v="Taranto"/>
    <s v="TA"/>
    <x v="8"/>
    <n v="1"/>
    <x v="16"/>
    <d v="1969-03-14T00:00:00"/>
    <n v="4"/>
    <x v="0"/>
    <x v="1"/>
    <s v="Sì"/>
  </r>
  <r>
    <x v="17"/>
    <s v="Prato"/>
    <s v="PO"/>
    <x v="7"/>
    <n v="15"/>
    <x v="17"/>
    <d v="1972-11-28T00:00:00"/>
    <n v="10"/>
    <x v="1"/>
    <x v="1"/>
    <s v="Sì"/>
  </r>
  <r>
    <x v="18"/>
    <s v="Parma"/>
    <s v="PR"/>
    <x v="6"/>
    <n v="13"/>
    <x v="18"/>
    <d v="1959-04-14T00:00:00"/>
    <n v="4"/>
    <x v="0"/>
    <x v="1"/>
    <s v="Sì"/>
  </r>
  <r>
    <x v="19"/>
    <s v="Reggio Calabria"/>
    <s v="RC"/>
    <x v="11"/>
    <n v="1"/>
    <x v="19"/>
    <d v="1977-05-07T00:00:00"/>
    <n v="7"/>
    <x v="1"/>
    <x v="0"/>
    <s v="Sì"/>
  </r>
  <r>
    <x v="20"/>
    <s v="Modena"/>
    <s v="MO"/>
    <x v="6"/>
    <n v="1"/>
    <x v="20"/>
    <d v="1962-02-11T00:00:00"/>
    <n v="1"/>
    <x v="0"/>
    <x v="0"/>
    <s v="No"/>
  </r>
  <r>
    <x v="21"/>
    <s v="Reggio Emilia"/>
    <s v="RE"/>
    <x v="6"/>
    <n v="12"/>
    <x v="21"/>
    <d v="1984-08-06T00:00:00"/>
    <n v="9"/>
    <x v="1"/>
    <x v="1"/>
    <s v="Sì"/>
  </r>
  <r>
    <x v="22"/>
    <s v="Perugia"/>
    <s v="PG"/>
    <x v="12"/>
    <n v="2"/>
    <x v="22"/>
    <d v="1981-12-14T00:00:00"/>
    <n v="7"/>
    <x v="1"/>
    <x v="1"/>
    <s v="Sì"/>
  </r>
  <r>
    <x v="23"/>
    <s v="Livorno"/>
    <s v="LI"/>
    <x v="7"/>
    <n v="3"/>
    <x v="23"/>
    <d v="1991-09-07T00:00:00"/>
    <n v="3"/>
    <x v="1"/>
    <x v="0"/>
    <s v="No"/>
  </r>
  <r>
    <x v="24"/>
    <s v="Ravenna"/>
    <s v="RA"/>
    <x v="6"/>
    <n v="2"/>
    <x v="24"/>
    <d v="1973-12-04T00:00:00"/>
    <n v="7"/>
    <x v="1"/>
    <x v="0"/>
    <s v="Sì"/>
  </r>
  <r>
    <x v="25"/>
    <s v="Cagliari"/>
    <s v="CA"/>
    <x v="13"/>
    <n v="2"/>
    <x v="25"/>
    <d v="1984-04-24T00:00:00"/>
    <n v="2"/>
    <x v="0"/>
    <x v="1"/>
    <s v="Sì"/>
  </r>
  <r>
    <x v="26"/>
    <s v="Foggia"/>
    <s v="FG"/>
    <x v="8"/>
    <n v="10"/>
    <x v="26"/>
    <d v="1971-03-19T00:00:00"/>
    <n v="7"/>
    <x v="0"/>
    <x v="0"/>
    <s v="Sì"/>
  </r>
  <r>
    <x v="27"/>
    <s v="Rimini"/>
    <s v="RN"/>
    <x v="6"/>
    <n v="1"/>
    <x v="27"/>
    <d v="1956-05-30T00:00:00"/>
    <n v="3"/>
    <x v="1"/>
    <x v="1"/>
    <s v="Sì"/>
  </r>
  <r>
    <x v="6"/>
    <s v="Salerno"/>
    <s v="SA"/>
    <x v="2"/>
    <n v="5"/>
    <x v="28"/>
    <d v="1983-09-13T00:00:00"/>
    <n v="2"/>
    <x v="1"/>
    <x v="0"/>
    <s v="No"/>
  </r>
  <r>
    <x v="28"/>
    <s v="Ferrara"/>
    <s v="FE"/>
    <x v="6"/>
    <n v="10"/>
    <x v="29"/>
    <d v="1995-01-23T00:00:00"/>
    <n v="2"/>
    <x v="1"/>
    <x v="1"/>
    <s v="No"/>
  </r>
  <r>
    <x v="29"/>
    <s v="Sassari"/>
    <s v="SS"/>
    <x v="13"/>
    <n v="13"/>
    <x v="30"/>
    <d v="1965-08-14T00:00:00"/>
    <n v="6"/>
    <x v="0"/>
    <x v="1"/>
    <s v="No"/>
  </r>
  <r>
    <x v="30"/>
    <s v="Siracusa"/>
    <s v="SR"/>
    <x v="4"/>
    <n v="1"/>
    <x v="31"/>
    <d v="1979-06-04T00:00:00"/>
    <n v="1"/>
    <x v="0"/>
    <x v="1"/>
    <s v="No"/>
  </r>
  <r>
    <x v="31"/>
    <s v="Pescara"/>
    <s v="PE"/>
    <x v="14"/>
    <n v="5"/>
    <x v="32"/>
    <d v="1982-12-11T00:00:00"/>
    <n v="9"/>
    <x v="0"/>
    <x v="1"/>
    <s v="Sì"/>
  </r>
  <r>
    <x v="32"/>
    <s v="Monza"/>
    <s v="MB"/>
    <x v="1"/>
    <n v="2"/>
    <x v="33"/>
    <d v="1984-02-19T00:00:00"/>
    <n v="7"/>
    <x v="1"/>
    <x v="0"/>
    <s v="No"/>
  </r>
  <r>
    <x v="33"/>
    <s v="Latina"/>
    <s v="LT"/>
    <x v="0"/>
    <n v="14"/>
    <x v="34"/>
    <d v="1987-02-28T00:00:00"/>
    <n v="1"/>
    <x v="0"/>
    <x v="0"/>
    <s v="No"/>
  </r>
  <r>
    <x v="34"/>
    <s v="Bergamo"/>
    <s v="BG"/>
    <x v="1"/>
    <n v="11"/>
    <x v="35"/>
    <d v="1970-10-27T00:00:00"/>
    <n v="10"/>
    <x v="1"/>
    <x v="1"/>
    <s v="No"/>
  </r>
  <r>
    <x v="35"/>
    <s v="Forlì"/>
    <s v="FC"/>
    <x v="6"/>
    <n v="13"/>
    <x v="36"/>
    <d v="1995-03-07T00:00:00"/>
    <n v="7"/>
    <x v="1"/>
    <x v="1"/>
    <s v="No"/>
  </r>
  <r>
    <x v="36"/>
    <s v="Giugliano in Campania"/>
    <s v="NA"/>
    <x v="2"/>
    <n v="9"/>
    <x v="37"/>
    <d v="1979-03-16T00:00:00"/>
    <n v="4"/>
    <x v="0"/>
    <x v="1"/>
    <s v="Sì"/>
  </r>
  <r>
    <x v="37"/>
    <s v="Trento"/>
    <s v="TN"/>
    <x v="15"/>
    <n v="13"/>
    <x v="0"/>
    <d v="1979-07-02T00:00:00"/>
    <n v="4"/>
    <x v="1"/>
    <x v="0"/>
    <s v="Sì"/>
  </r>
  <r>
    <x v="38"/>
    <s v="Vicenza"/>
    <s v="VI"/>
    <x v="9"/>
    <n v="4"/>
    <x v="38"/>
    <d v="1958-02-16T00:00:00"/>
    <n v="8"/>
    <x v="1"/>
    <x v="0"/>
    <s v="Sì"/>
  </r>
  <r>
    <x v="39"/>
    <s v="Terni"/>
    <s v="TR"/>
    <x v="12"/>
    <n v="10"/>
    <x v="39"/>
    <d v="1990-07-18T00:00:00"/>
    <n v="5"/>
    <x v="1"/>
    <x v="0"/>
    <s v="No"/>
  </r>
  <r>
    <x v="40"/>
    <s v="Novara"/>
    <s v="NO"/>
    <x v="3"/>
    <n v="1"/>
    <x v="40"/>
    <d v="1969-07-01T00:00:00"/>
    <n v="3"/>
    <x v="1"/>
    <x v="1"/>
    <s v="Sì"/>
  </r>
  <r>
    <x v="41"/>
    <s v="Bolzano"/>
    <s v="BZ"/>
    <x v="15"/>
    <n v="4"/>
    <x v="41"/>
    <d v="1986-01-22T00:00:00"/>
    <n v="4"/>
    <x v="0"/>
    <x v="0"/>
    <s v="No"/>
  </r>
  <r>
    <x v="42"/>
    <s v="Piacenza"/>
    <s v="PC"/>
    <x v="6"/>
    <n v="11"/>
    <x v="42"/>
    <d v="1979-09-26T00:00:00"/>
    <n v="9"/>
    <x v="1"/>
    <x v="1"/>
    <s v="No"/>
  </r>
  <r>
    <x v="43"/>
    <s v="Ancona"/>
    <s v="AN"/>
    <x v="16"/>
    <n v="14"/>
    <x v="43"/>
    <d v="1995-01-11T00:00:00"/>
    <n v="9"/>
    <x v="1"/>
    <x v="1"/>
    <s v="Sì"/>
  </r>
  <r>
    <x v="44"/>
    <s v="Arezzo"/>
    <s v="AR"/>
    <x v="7"/>
    <n v="9"/>
    <x v="44"/>
    <d v="1954-12-30T00:00:00"/>
    <n v="4"/>
    <x v="0"/>
    <x v="0"/>
    <s v="No"/>
  </r>
  <r>
    <x v="45"/>
    <s v="Andria"/>
    <s v="BT"/>
    <x v="8"/>
    <n v="11"/>
    <x v="45"/>
    <d v="1957-06-27T00:00:00"/>
    <n v="2"/>
    <x v="1"/>
    <x v="1"/>
    <s v="No"/>
  </r>
  <r>
    <x v="46"/>
    <s v="Udine"/>
    <s v="UD"/>
    <x v="10"/>
    <n v="14"/>
    <x v="46"/>
    <d v="1957-06-29T00:00:00"/>
    <n v="3"/>
    <x v="1"/>
    <x v="1"/>
    <s v="No"/>
  </r>
  <r>
    <x v="16"/>
    <s v="Cesena"/>
    <s v="FC"/>
    <x v="6"/>
    <n v="8"/>
    <x v="47"/>
    <d v="1960-07-05T00:00:00"/>
    <n v="3"/>
    <x v="1"/>
    <x v="1"/>
    <s v="Sì"/>
  </r>
  <r>
    <x v="47"/>
    <s v="Lecce"/>
    <s v="LE"/>
    <x v="8"/>
    <n v="5"/>
    <x v="48"/>
    <d v="1994-01-25T00:00:00"/>
    <n v="4"/>
    <x v="1"/>
    <x v="1"/>
    <s v="Sì"/>
  </r>
  <r>
    <x v="48"/>
    <s v="La Spezia"/>
    <s v="SP"/>
    <x v="5"/>
    <n v="13"/>
    <x v="49"/>
    <d v="1969-03-17T00:00:00"/>
    <n v="2"/>
    <x v="0"/>
    <x v="0"/>
    <s v="Sì"/>
  </r>
  <r>
    <x v="49"/>
    <s v="Pesaro"/>
    <s v="PU"/>
    <x v="16"/>
    <n v="11"/>
    <x v="50"/>
    <d v="1964-04-22T00:00:00"/>
    <n v="6"/>
    <x v="0"/>
    <x v="1"/>
    <s v="No"/>
  </r>
  <r>
    <x v="50"/>
    <s v="Alessandria"/>
    <s v="AL"/>
    <x v="3"/>
    <n v="6"/>
    <x v="51"/>
    <d v="1985-01-11T00:00:00"/>
    <n v="5"/>
    <x v="0"/>
    <x v="1"/>
    <s v="Sì"/>
  </r>
  <r>
    <x v="51"/>
    <s v="Barletta"/>
    <s v="BT"/>
    <x v="8"/>
    <n v="7"/>
    <x v="52"/>
    <d v="1956-10-10T00:00:00"/>
    <n v="5"/>
    <x v="0"/>
    <x v="0"/>
    <s v="Sì"/>
  </r>
  <r>
    <x v="52"/>
    <s v="Catanzaro"/>
    <s v="CZ"/>
    <x v="11"/>
    <n v="11"/>
    <x v="53"/>
    <d v="1992-07-01T00:00:00"/>
    <n v="9"/>
    <x v="1"/>
    <x v="1"/>
    <s v="No"/>
  </r>
  <r>
    <x v="53"/>
    <s v="Pistoia"/>
    <s v="PT"/>
    <x v="7"/>
    <n v="15"/>
    <x v="54"/>
    <d v="1961-06-02T00:00:00"/>
    <n v="7"/>
    <x v="0"/>
    <x v="1"/>
    <s v="Sì"/>
  </r>
  <r>
    <x v="54"/>
    <s v="Brindisi"/>
    <s v="BR"/>
    <x v="8"/>
    <n v="7"/>
    <x v="55"/>
    <d v="1992-01-06T00:00:00"/>
    <n v="9"/>
    <x v="0"/>
    <x v="1"/>
    <s v="No"/>
  </r>
  <r>
    <x v="55"/>
    <s v="Pisa"/>
    <s v="PI"/>
    <x v="7"/>
    <n v="5"/>
    <x v="56"/>
    <d v="1995-05-01T00:00:00"/>
    <n v="2"/>
    <x v="0"/>
    <x v="1"/>
    <s v="No"/>
  </r>
  <r>
    <x v="56"/>
    <s v="Torre del Greco"/>
    <s v="NA"/>
    <x v="2"/>
    <n v="4"/>
    <x v="57"/>
    <d v="1983-07-08T00:00:00"/>
    <n v="9"/>
    <x v="0"/>
    <x v="0"/>
    <s v="No"/>
  </r>
  <r>
    <x v="57"/>
    <s v="Como"/>
    <s v="CO"/>
    <x v="1"/>
    <n v="5"/>
    <x v="58"/>
    <d v="1959-10-16T00:00:00"/>
    <n v="8"/>
    <x v="1"/>
    <x v="0"/>
    <s v="No"/>
  </r>
  <r>
    <x v="58"/>
    <s v="Lucca"/>
    <s v="LU"/>
    <x v="7"/>
    <n v="4"/>
    <x v="59"/>
    <d v="1991-11-24T00:00:00"/>
    <n v="8"/>
    <x v="1"/>
    <x v="0"/>
    <s v="Sì"/>
  </r>
  <r>
    <x v="59"/>
    <s v="Guidonia Montecelio"/>
    <s v="RM"/>
    <x v="0"/>
    <n v="6"/>
    <x v="60"/>
    <d v="1967-05-16T00:00:00"/>
    <n v="4"/>
    <x v="1"/>
    <x v="0"/>
    <s v="Sì"/>
  </r>
  <r>
    <x v="60"/>
    <s v="Roma"/>
    <s v="RM"/>
    <x v="0"/>
    <n v="7"/>
    <x v="61"/>
    <d v="1967-01-23T00:00:00"/>
    <n v="4"/>
    <x v="0"/>
    <x v="1"/>
    <s v="Sì"/>
  </r>
  <r>
    <x v="61"/>
    <s v="Milano"/>
    <s v="MI"/>
    <x v="1"/>
    <n v="4"/>
    <x v="62"/>
    <d v="1965-01-13T00:00:00"/>
    <n v="6"/>
    <x v="1"/>
    <x v="0"/>
    <s v="No"/>
  </r>
  <r>
    <x v="62"/>
    <s v="Napoli"/>
    <s v="NA"/>
    <x v="2"/>
    <n v="11"/>
    <x v="2"/>
    <d v="1983-11-14T00:00:00"/>
    <n v="7"/>
    <x v="0"/>
    <x v="0"/>
    <s v="Sì"/>
  </r>
  <r>
    <x v="63"/>
    <s v="Torino"/>
    <s v="TO"/>
    <x v="3"/>
    <n v="8"/>
    <x v="63"/>
    <d v="1967-04-12T00:00:00"/>
    <n v="6"/>
    <x v="0"/>
    <x v="0"/>
    <s v="No"/>
  </r>
  <r>
    <x v="64"/>
    <s v="Palermo"/>
    <s v="PA"/>
    <x v="4"/>
    <n v="10"/>
    <x v="64"/>
    <d v="1995-01-10T00:00:00"/>
    <n v="9"/>
    <x v="1"/>
    <x v="0"/>
    <s v="No"/>
  </r>
  <r>
    <x v="65"/>
    <s v="Genova"/>
    <s v="GE"/>
    <x v="5"/>
    <n v="11"/>
    <x v="65"/>
    <d v="1979-03-28T00:00:00"/>
    <n v="9"/>
    <x v="0"/>
    <x v="1"/>
    <s v="No"/>
  </r>
  <r>
    <x v="66"/>
    <s v="Bologna"/>
    <s v="BO"/>
    <x v="6"/>
    <n v="1"/>
    <x v="66"/>
    <d v="1957-03-22T00:00:00"/>
    <n v="4"/>
    <x v="0"/>
    <x v="1"/>
    <s v="Sì"/>
  </r>
  <r>
    <x v="67"/>
    <s v="Firenze"/>
    <s v="FI"/>
    <x v="7"/>
    <n v="14"/>
    <x v="67"/>
    <d v="1968-10-04T00:00:00"/>
    <n v="10"/>
    <x v="0"/>
    <x v="1"/>
    <s v="No"/>
  </r>
  <r>
    <x v="68"/>
    <s v="Bari"/>
    <s v="BA"/>
    <x v="8"/>
    <n v="12"/>
    <x v="68"/>
    <d v="1986-09-24T00:00:00"/>
    <n v="7"/>
    <x v="1"/>
    <x v="0"/>
    <s v="Sì"/>
  </r>
  <r>
    <x v="69"/>
    <s v="Catania"/>
    <s v="CT"/>
    <x v="4"/>
    <n v="2"/>
    <x v="50"/>
    <d v="1971-05-18T00:00:00"/>
    <n v="10"/>
    <x v="1"/>
    <x v="1"/>
    <s v="No"/>
  </r>
  <r>
    <x v="70"/>
    <s v="Venezia"/>
    <s v="VE"/>
    <x v="9"/>
    <n v="13"/>
    <x v="69"/>
    <d v="1955-10-17T00:00:00"/>
    <n v="4"/>
    <x v="1"/>
    <x v="0"/>
    <s v="No"/>
  </r>
  <r>
    <x v="71"/>
    <s v="Verona"/>
    <s v="VR"/>
    <x v="9"/>
    <n v="10"/>
    <x v="70"/>
    <d v="1956-05-10T00:00:00"/>
    <n v="5"/>
    <x v="0"/>
    <x v="0"/>
    <s v="No"/>
  </r>
  <r>
    <x v="72"/>
    <s v="Messina"/>
    <s v="ME"/>
    <x v="4"/>
    <n v="15"/>
    <x v="71"/>
    <d v="1975-01-01T00:00:00"/>
    <n v="2"/>
    <x v="1"/>
    <x v="1"/>
    <s v="No"/>
  </r>
  <r>
    <x v="73"/>
    <s v="Padova"/>
    <s v="PD"/>
    <x v="9"/>
    <n v="10"/>
    <x v="72"/>
    <d v="1982-10-28T00:00:00"/>
    <n v="9"/>
    <x v="1"/>
    <x v="0"/>
    <s v="Sì"/>
  </r>
  <r>
    <x v="74"/>
    <s v="Trieste"/>
    <s v="TS"/>
    <x v="10"/>
    <n v="4"/>
    <x v="73"/>
    <d v="1972-06-27T00:00:00"/>
    <n v="10"/>
    <x v="0"/>
    <x v="0"/>
    <s v="No"/>
  </r>
  <r>
    <x v="75"/>
    <s v="Brescia"/>
    <s v="BS"/>
    <x v="1"/>
    <n v="1"/>
    <x v="74"/>
    <d v="1972-09-09T00:00:00"/>
    <n v="4"/>
    <x v="1"/>
    <x v="0"/>
    <s v="Sì"/>
  </r>
  <r>
    <x v="76"/>
    <s v="Taranto"/>
    <s v="TA"/>
    <x v="8"/>
    <n v="14"/>
    <x v="75"/>
    <d v="1994-05-30T00:00:00"/>
    <n v="10"/>
    <x v="0"/>
    <x v="1"/>
    <s v="No"/>
  </r>
  <r>
    <x v="77"/>
    <s v="Prato"/>
    <s v="PO"/>
    <x v="7"/>
    <n v="8"/>
    <x v="34"/>
    <d v="1965-12-24T00:00:00"/>
    <n v="6"/>
    <x v="0"/>
    <x v="1"/>
    <s v="No"/>
  </r>
  <r>
    <x v="78"/>
    <s v="Parma"/>
    <s v="PR"/>
    <x v="6"/>
    <n v="1"/>
    <x v="76"/>
    <d v="1995-10-30T00:00:00"/>
    <n v="10"/>
    <x v="0"/>
    <x v="1"/>
    <s v="Sì"/>
  </r>
  <r>
    <x v="79"/>
    <s v="Reggio Calabria"/>
    <s v="RC"/>
    <x v="11"/>
    <n v="1"/>
    <x v="77"/>
    <d v="1981-02-04T00:00:00"/>
    <n v="9"/>
    <x v="0"/>
    <x v="0"/>
    <s v="No"/>
  </r>
  <r>
    <x v="80"/>
    <s v="Modena"/>
    <s v="MO"/>
    <x v="6"/>
    <n v="14"/>
    <x v="78"/>
    <d v="1992-08-26T00:00:00"/>
    <n v="1"/>
    <x v="1"/>
    <x v="1"/>
    <s v="Sì"/>
  </r>
  <r>
    <x v="81"/>
    <s v="Reggio Emilia"/>
    <s v="RE"/>
    <x v="6"/>
    <n v="7"/>
    <x v="79"/>
    <d v="1968-04-13T00:00:00"/>
    <n v="8"/>
    <x v="1"/>
    <x v="1"/>
    <s v="Sì"/>
  </r>
  <r>
    <x v="82"/>
    <s v="Perugia"/>
    <s v="PG"/>
    <x v="12"/>
    <n v="15"/>
    <x v="80"/>
    <d v="1986-03-12T00:00:00"/>
    <n v="8"/>
    <x v="1"/>
    <x v="0"/>
    <s v="No"/>
  </r>
  <r>
    <x v="83"/>
    <s v="Livorno"/>
    <s v="LI"/>
    <x v="7"/>
    <n v="14"/>
    <x v="81"/>
    <d v="1979-06-27T00:00:00"/>
    <n v="2"/>
    <x v="0"/>
    <x v="1"/>
    <s v="Sì"/>
  </r>
  <r>
    <x v="84"/>
    <s v="Ravenna"/>
    <s v="RA"/>
    <x v="6"/>
    <n v="6"/>
    <x v="82"/>
    <d v="1957-12-09T00:00:00"/>
    <n v="9"/>
    <x v="1"/>
    <x v="0"/>
    <s v="No"/>
  </r>
  <r>
    <x v="85"/>
    <s v="Cagliari"/>
    <s v="CA"/>
    <x v="13"/>
    <n v="13"/>
    <x v="83"/>
    <d v="1993-07-26T00:00:00"/>
    <n v="5"/>
    <x v="0"/>
    <x v="0"/>
    <s v="No"/>
  </r>
  <r>
    <x v="86"/>
    <s v="Foggia"/>
    <s v="FG"/>
    <x v="8"/>
    <n v="1"/>
    <x v="84"/>
    <d v="1990-09-02T00:00:00"/>
    <n v="2"/>
    <x v="0"/>
    <x v="0"/>
    <s v="Sì"/>
  </r>
  <r>
    <x v="87"/>
    <s v="Roma"/>
    <s v="RM"/>
    <x v="0"/>
    <n v="11"/>
    <x v="85"/>
    <d v="1976-10-25T00:00:00"/>
    <n v="4"/>
    <x v="0"/>
    <x v="0"/>
    <s v="No"/>
  </r>
  <r>
    <x v="88"/>
    <s v="Milano"/>
    <s v="MI"/>
    <x v="1"/>
    <n v="12"/>
    <x v="86"/>
    <d v="1987-10-15T00:00:00"/>
    <n v="10"/>
    <x v="1"/>
    <x v="1"/>
    <s v="No"/>
  </r>
  <r>
    <x v="89"/>
    <s v="Napoli"/>
    <s v="NA"/>
    <x v="2"/>
    <n v="3"/>
    <x v="87"/>
    <d v="1995-06-17T00:00:00"/>
    <n v="6"/>
    <x v="0"/>
    <x v="1"/>
    <s v="No"/>
  </r>
  <r>
    <x v="13"/>
    <s v="Torino"/>
    <s v="TO"/>
    <x v="3"/>
    <n v="4"/>
    <x v="88"/>
    <d v="1991-12-11T00:00:00"/>
    <n v="10"/>
    <x v="1"/>
    <x v="1"/>
    <s v="No"/>
  </r>
  <r>
    <x v="90"/>
    <s v="Palermo"/>
    <s v="PA"/>
    <x v="4"/>
    <n v="10"/>
    <x v="89"/>
    <d v="1955-03-20T00:00:00"/>
    <n v="10"/>
    <x v="0"/>
    <x v="0"/>
    <s v="No"/>
  </r>
  <r>
    <x v="91"/>
    <s v="Genova"/>
    <s v="GE"/>
    <x v="5"/>
    <n v="11"/>
    <x v="90"/>
    <d v="1990-02-18T00:00:00"/>
    <n v="5"/>
    <x v="0"/>
    <x v="1"/>
    <s v="No"/>
  </r>
  <r>
    <x v="92"/>
    <s v="Bologna"/>
    <s v="BO"/>
    <x v="6"/>
    <n v="5"/>
    <x v="91"/>
    <d v="1979-06-03T00:00:00"/>
    <n v="6"/>
    <x v="0"/>
    <x v="0"/>
    <s v="Sì"/>
  </r>
  <r>
    <x v="93"/>
    <s v="Firenze"/>
    <s v="FI"/>
    <x v="7"/>
    <n v="8"/>
    <x v="92"/>
    <d v="1986-05-01T00:00:00"/>
    <n v="5"/>
    <x v="0"/>
    <x v="0"/>
    <s v="No"/>
  </r>
  <r>
    <x v="94"/>
    <s v="Bari"/>
    <s v="BA"/>
    <x v="8"/>
    <n v="15"/>
    <x v="93"/>
    <d v="1994-09-22T00:00:00"/>
    <n v="7"/>
    <x v="1"/>
    <x v="0"/>
    <s v="No"/>
  </r>
  <r>
    <x v="95"/>
    <s v="Catania"/>
    <s v="CT"/>
    <x v="4"/>
    <n v="8"/>
    <x v="94"/>
    <d v="1979-09-05T00:00:00"/>
    <n v="5"/>
    <x v="0"/>
    <x v="1"/>
    <s v="No"/>
  </r>
  <r>
    <x v="96"/>
    <s v="Venezia"/>
    <s v="VE"/>
    <x v="9"/>
    <n v="9"/>
    <x v="95"/>
    <d v="1971-04-16T00:00:00"/>
    <n v="10"/>
    <x v="1"/>
    <x v="0"/>
    <s v="No"/>
  </r>
  <r>
    <x v="97"/>
    <s v="Verona"/>
    <s v="VR"/>
    <x v="9"/>
    <n v="15"/>
    <x v="96"/>
    <d v="1979-09-02T00:00:00"/>
    <n v="9"/>
    <x v="0"/>
    <x v="1"/>
    <s v="No"/>
  </r>
  <r>
    <x v="98"/>
    <s v="Messina"/>
    <s v="ME"/>
    <x v="4"/>
    <n v="1"/>
    <x v="97"/>
    <d v="1960-07-18T00:00:00"/>
    <n v="9"/>
    <x v="0"/>
    <x v="0"/>
    <s v="No"/>
  </r>
  <r>
    <x v="99"/>
    <s v="Padova"/>
    <s v="PD"/>
    <x v="9"/>
    <n v="12"/>
    <x v="98"/>
    <d v="1958-02-09T00:00:00"/>
    <n v="7"/>
    <x v="1"/>
    <x v="0"/>
    <s v="Sì"/>
  </r>
  <r>
    <x v="100"/>
    <s v="Trieste"/>
    <s v="TS"/>
    <x v="10"/>
    <n v="2"/>
    <x v="99"/>
    <d v="1958-01-25T00:00:00"/>
    <n v="5"/>
    <x v="0"/>
    <x v="0"/>
    <s v="Sì"/>
  </r>
  <r>
    <x v="101"/>
    <s v="Roma"/>
    <s v="RM"/>
    <x v="0"/>
    <n v="12"/>
    <x v="61"/>
    <d v="1984-10-26T00:00:00"/>
    <n v="9"/>
    <x v="1"/>
    <x v="0"/>
    <s v="Sì"/>
  </r>
  <r>
    <x v="102"/>
    <s v="Milano"/>
    <s v="MI"/>
    <x v="1"/>
    <n v="5"/>
    <x v="100"/>
    <d v="1956-08-11T00:00:00"/>
    <n v="2"/>
    <x v="1"/>
    <x v="1"/>
    <s v="No"/>
  </r>
  <r>
    <x v="103"/>
    <s v="Napoli"/>
    <s v="NA"/>
    <x v="2"/>
    <n v="7"/>
    <x v="101"/>
    <d v="1981-09-18T00:00:00"/>
    <n v="6"/>
    <x v="0"/>
    <x v="0"/>
    <s v="No"/>
  </r>
  <r>
    <x v="104"/>
    <s v="Torino"/>
    <s v="TO"/>
    <x v="3"/>
    <n v="14"/>
    <x v="102"/>
    <d v="1962-02-22T00:00:00"/>
    <n v="10"/>
    <x v="1"/>
    <x v="1"/>
    <s v="No"/>
  </r>
  <r>
    <x v="105"/>
    <s v="Roma"/>
    <s v="RM"/>
    <x v="0"/>
    <n v="12"/>
    <x v="103"/>
    <d v="1977-08-06T00:00:00"/>
    <n v="9"/>
    <x v="0"/>
    <x v="0"/>
    <s v="No"/>
  </r>
  <r>
    <x v="106"/>
    <s v="Milano"/>
    <s v="MI"/>
    <x v="1"/>
    <n v="13"/>
    <x v="104"/>
    <d v="1989-04-11T00:00:00"/>
    <n v="2"/>
    <x v="0"/>
    <x v="0"/>
    <s v="No"/>
  </r>
  <r>
    <x v="107"/>
    <s v="Napoli"/>
    <s v="NA"/>
    <x v="2"/>
    <n v="10"/>
    <x v="105"/>
    <d v="1970-09-23T00:00:00"/>
    <n v="4"/>
    <x v="1"/>
    <x v="1"/>
    <s v="Sì"/>
  </r>
  <r>
    <x v="108"/>
    <s v="Torino"/>
    <s v="TO"/>
    <x v="3"/>
    <n v="7"/>
    <x v="106"/>
    <d v="1979-02-05T00:00:00"/>
    <n v="7"/>
    <x v="0"/>
    <x v="0"/>
    <s v="No"/>
  </r>
  <r>
    <x v="109"/>
    <s v="Roma"/>
    <s v="RM"/>
    <x v="0"/>
    <n v="13"/>
    <x v="107"/>
    <d v="1990-11-22T00:00:00"/>
    <n v="10"/>
    <x v="0"/>
    <x v="1"/>
    <s v="Sì"/>
  </r>
  <r>
    <x v="110"/>
    <s v="Molano"/>
    <s v="MI"/>
    <x v="1"/>
    <n v="15"/>
    <x v="108"/>
    <d v="1971-10-19T00:00:00"/>
    <n v="3"/>
    <x v="0"/>
    <x v="1"/>
    <s v="No"/>
  </r>
  <r>
    <x v="111"/>
    <s v="Napoli"/>
    <s v="NA"/>
    <x v="2"/>
    <n v="1"/>
    <x v="109"/>
    <d v="1975-08-22T00:00:00"/>
    <n v="2"/>
    <x v="0"/>
    <x v="0"/>
    <s v="No"/>
  </r>
  <r>
    <x v="112"/>
    <s v="Torino"/>
    <s v="TO"/>
    <x v="3"/>
    <n v="8"/>
    <x v="110"/>
    <d v="1988-08-13T00:00:00"/>
    <n v="5"/>
    <x v="0"/>
    <x v="1"/>
    <s v="Sì"/>
  </r>
  <r>
    <x v="113"/>
    <s v="Roma"/>
    <s v="RM"/>
    <x v="0"/>
    <n v="5"/>
    <x v="111"/>
    <d v="1973-09-06T00:00:00"/>
    <n v="2"/>
    <x v="0"/>
    <x v="0"/>
    <s v="No"/>
  </r>
  <r>
    <x v="84"/>
    <s v="Milano"/>
    <s v="MI"/>
    <x v="1"/>
    <n v="5"/>
    <x v="112"/>
    <d v="1969-03-12T00:00:00"/>
    <n v="8"/>
    <x v="1"/>
    <x v="0"/>
    <s v="No"/>
  </r>
  <r>
    <x v="114"/>
    <s v="Napoli"/>
    <s v="NA"/>
    <x v="2"/>
    <n v="6"/>
    <x v="113"/>
    <d v="1986-08-29T00:00:00"/>
    <n v="8"/>
    <x v="0"/>
    <x v="1"/>
    <s v="No"/>
  </r>
  <r>
    <x v="115"/>
    <s v="Torino"/>
    <s v="TO"/>
    <x v="3"/>
    <n v="15"/>
    <x v="114"/>
    <d v="1959-04-18T00:00:00"/>
    <n v="4"/>
    <x v="0"/>
    <x v="0"/>
    <s v="Sì"/>
  </r>
  <r>
    <x v="116"/>
    <s v="Roma"/>
    <s v="RM"/>
    <x v="0"/>
    <n v="5"/>
    <x v="28"/>
    <d v="1991-06-29T00:00:00"/>
    <n v="10"/>
    <x v="0"/>
    <x v="0"/>
    <s v="Sì"/>
  </r>
  <r>
    <x v="117"/>
    <s v="Milano"/>
    <s v="MI"/>
    <x v="1"/>
    <n v="15"/>
    <x v="115"/>
    <d v="1958-08-07T00:00:00"/>
    <n v="8"/>
    <x v="0"/>
    <x v="0"/>
    <s v="No"/>
  </r>
  <r>
    <x v="118"/>
    <s v="Napoli"/>
    <s v="NA"/>
    <x v="2"/>
    <n v="13"/>
    <x v="116"/>
    <d v="1976-12-07T00:00:00"/>
    <n v="9"/>
    <x v="0"/>
    <x v="0"/>
    <s v="No"/>
  </r>
  <r>
    <x v="119"/>
    <s v="Torino"/>
    <s v="TO"/>
    <x v="3"/>
    <n v="15"/>
    <x v="117"/>
    <d v="1971-06-11T00:00:00"/>
    <n v="8"/>
    <x v="0"/>
    <x v="0"/>
    <s v="No"/>
  </r>
  <r>
    <x v="120"/>
    <s v="Roma"/>
    <s v="RM"/>
    <x v="0"/>
    <n v="7"/>
    <x v="118"/>
    <d v="1967-11-22T00:00:00"/>
    <n v="6"/>
    <x v="1"/>
    <x v="0"/>
    <s v="No"/>
  </r>
  <r>
    <x v="121"/>
    <s v="Milano"/>
    <s v="MI"/>
    <x v="1"/>
    <n v="4"/>
    <x v="119"/>
    <d v="1994-09-08T00:00:00"/>
    <n v="1"/>
    <x v="1"/>
    <x v="1"/>
    <s v="Sì"/>
  </r>
  <r>
    <x v="122"/>
    <s v="Napoli"/>
    <s v="NA"/>
    <x v="2"/>
    <n v="7"/>
    <x v="26"/>
    <d v="1955-06-30T00:00:00"/>
    <n v="4"/>
    <x v="1"/>
    <x v="0"/>
    <s v="Sì"/>
  </r>
  <r>
    <x v="123"/>
    <s v="Torino"/>
    <s v="TO"/>
    <x v="3"/>
    <n v="2"/>
    <x v="120"/>
    <d v="1968-08-24T00:00:00"/>
    <n v="3"/>
    <x v="0"/>
    <x v="0"/>
    <s v="Sì"/>
  </r>
  <r>
    <x v="124"/>
    <s v="Roma"/>
    <s v="RM"/>
    <x v="0"/>
    <n v="11"/>
    <x v="121"/>
    <d v="1964-03-23T00:00:00"/>
    <n v="4"/>
    <x v="0"/>
    <x v="0"/>
    <s v="Sì"/>
  </r>
  <r>
    <x v="125"/>
    <s v="Milano"/>
    <s v="MI"/>
    <x v="1"/>
    <n v="6"/>
    <x v="93"/>
    <d v="1985-04-12T00:00:00"/>
    <n v="7"/>
    <x v="0"/>
    <x v="0"/>
    <s v="Sì"/>
  </r>
  <r>
    <x v="126"/>
    <s v="Napoli"/>
    <s v="NA"/>
    <x v="2"/>
    <n v="2"/>
    <x v="122"/>
    <d v="1978-02-18T00:00:00"/>
    <n v="4"/>
    <x v="0"/>
    <x v="0"/>
    <s v="Sì"/>
  </r>
  <r>
    <x v="41"/>
    <s v="Torino"/>
    <s v="TO"/>
    <x v="3"/>
    <n v="11"/>
    <x v="123"/>
    <d v="1994-06-03T00:00:00"/>
    <n v="6"/>
    <x v="0"/>
    <x v="0"/>
    <s v="Sì"/>
  </r>
  <r>
    <x v="127"/>
    <s v="Roma"/>
    <s v="RM"/>
    <x v="0"/>
    <n v="8"/>
    <x v="124"/>
    <d v="1989-03-19T00:00:00"/>
    <n v="8"/>
    <x v="1"/>
    <x v="1"/>
    <s v="No"/>
  </r>
  <r>
    <x v="128"/>
    <s v="Milano"/>
    <s v="MI"/>
    <x v="1"/>
    <n v="14"/>
    <x v="125"/>
    <d v="1982-12-11T00:00:00"/>
    <n v="6"/>
    <x v="0"/>
    <x v="1"/>
    <s v="Sì"/>
  </r>
  <r>
    <x v="129"/>
    <s v="Napoli"/>
    <s v="NA"/>
    <x v="2"/>
    <n v="13"/>
    <x v="126"/>
    <d v="1976-10-25T00:00:00"/>
    <n v="7"/>
    <x v="1"/>
    <x v="1"/>
    <s v="Sì"/>
  </r>
  <r>
    <x v="130"/>
    <s v="Torino"/>
    <s v="TO"/>
    <x v="3"/>
    <n v="5"/>
    <x v="127"/>
    <d v="1959-07-19T00:00:00"/>
    <n v="6"/>
    <x v="0"/>
    <x v="0"/>
    <s v="No"/>
  </r>
  <r>
    <x v="131"/>
    <s v="Roma"/>
    <s v="RM"/>
    <x v="0"/>
    <n v="2"/>
    <x v="128"/>
    <d v="1957-01-30T00:00:00"/>
    <n v="7"/>
    <x v="0"/>
    <x v="0"/>
    <s v="No"/>
  </r>
  <r>
    <x v="22"/>
    <s v="Milano"/>
    <s v="MI"/>
    <x v="1"/>
    <n v="4"/>
    <x v="129"/>
    <d v="1955-05-10T00:00:00"/>
    <n v="8"/>
    <x v="1"/>
    <x v="0"/>
    <s v="Sì"/>
  </r>
  <r>
    <x v="132"/>
    <s v="Roma"/>
    <s v="RM"/>
    <x v="0"/>
    <n v="15"/>
    <x v="130"/>
    <d v="1989-07-09T00:00:00"/>
    <n v="9"/>
    <x v="0"/>
    <x v="0"/>
    <s v="No"/>
  </r>
  <r>
    <x v="133"/>
    <s v="Milano"/>
    <s v="MI"/>
    <x v="1"/>
    <n v="3"/>
    <x v="131"/>
    <d v="1970-04-16T00:00:00"/>
    <n v="9"/>
    <x v="0"/>
    <x v="0"/>
    <s v="Sì"/>
  </r>
  <r>
    <x v="134"/>
    <s v="Roma"/>
    <s v="RM"/>
    <x v="0"/>
    <n v="1"/>
    <x v="132"/>
    <d v="1959-10-27T00:00:00"/>
    <n v="2"/>
    <x v="0"/>
    <x v="1"/>
    <s v="No"/>
  </r>
  <r>
    <x v="135"/>
    <s v="Milano"/>
    <s v="MI"/>
    <x v="1"/>
    <n v="15"/>
    <x v="133"/>
    <d v="1993-03-01T00:00:00"/>
    <n v="9"/>
    <x v="1"/>
    <x v="0"/>
    <s v="No"/>
  </r>
  <r>
    <x v="136"/>
    <s v="Roma"/>
    <s v="RM"/>
    <x v="0"/>
    <n v="8"/>
    <x v="134"/>
    <d v="1959-06-19T00:00:00"/>
    <n v="2"/>
    <x v="1"/>
    <x v="1"/>
    <s v="Sì"/>
  </r>
  <r>
    <x v="137"/>
    <s v="Milano"/>
    <s v="MI"/>
    <x v="1"/>
    <n v="10"/>
    <x v="135"/>
    <d v="1963-08-24T00:00:00"/>
    <n v="8"/>
    <x v="0"/>
    <x v="0"/>
    <s v="No"/>
  </r>
  <r>
    <x v="138"/>
    <s v="Roma"/>
    <s v="RM"/>
    <x v="0"/>
    <n v="5"/>
    <x v="136"/>
    <d v="1985-02-01T00:00:00"/>
    <n v="3"/>
    <x v="0"/>
    <x v="0"/>
    <s v="Sì"/>
  </r>
  <r>
    <x v="139"/>
    <s v="Milano"/>
    <s v="MI"/>
    <x v="1"/>
    <n v="8"/>
    <x v="137"/>
    <d v="1956-08-07T00:00:00"/>
    <n v="3"/>
    <x v="0"/>
    <x v="1"/>
    <s v="Sì"/>
  </r>
  <r>
    <x v="140"/>
    <s v="Roma"/>
    <s v="RM"/>
    <x v="0"/>
    <n v="12"/>
    <x v="138"/>
    <d v="1965-02-28T00:00:00"/>
    <n v="4"/>
    <x v="0"/>
    <x v="0"/>
    <s v="No"/>
  </r>
  <r>
    <x v="141"/>
    <s v="Milano"/>
    <s v="MI"/>
    <x v="1"/>
    <n v="10"/>
    <x v="139"/>
    <d v="1955-11-01T00:00:00"/>
    <n v="1"/>
    <x v="1"/>
    <x v="0"/>
    <s v="Sì"/>
  </r>
  <r>
    <x v="142"/>
    <s v="Milano"/>
    <s v="MI"/>
    <x v="1"/>
    <n v="8"/>
    <x v="83"/>
    <d v="1986-04-22T00:00:00"/>
    <n v="7"/>
    <x v="1"/>
    <x v="0"/>
    <s v="Sì"/>
  </r>
  <r>
    <x v="143"/>
    <s v="Milano"/>
    <s v="MI"/>
    <x v="1"/>
    <n v="14"/>
    <x v="140"/>
    <d v="1990-10-16T00:00:00"/>
    <n v="2"/>
    <x v="1"/>
    <x v="1"/>
    <s v="No"/>
  </r>
  <r>
    <x v="144"/>
    <s v="Milano"/>
    <s v="MI"/>
    <x v="1"/>
    <n v="11"/>
    <x v="141"/>
    <d v="1991-02-19T00:00:00"/>
    <n v="8"/>
    <x v="1"/>
    <x v="1"/>
    <s v="No"/>
  </r>
  <r>
    <x v="145"/>
    <s v="Milano"/>
    <s v="MI"/>
    <x v="1"/>
    <n v="2"/>
    <x v="142"/>
    <d v="1989-09-22T00:00:00"/>
    <n v="6"/>
    <x v="1"/>
    <x v="0"/>
    <s v="Sì"/>
  </r>
  <r>
    <x v="146"/>
    <s v="Milano"/>
    <s v="MI"/>
    <x v="1"/>
    <n v="3"/>
    <x v="33"/>
    <d v="1965-12-08T00:00:00"/>
    <n v="1"/>
    <x v="1"/>
    <x v="0"/>
    <s v="No"/>
  </r>
  <r>
    <x v="147"/>
    <s v="Milano"/>
    <s v="MI"/>
    <x v="1"/>
    <n v="12"/>
    <x v="143"/>
    <d v="1987-09-19T00:00:00"/>
    <n v="5"/>
    <x v="1"/>
    <x v="0"/>
    <s v="No"/>
  </r>
  <r>
    <x v="148"/>
    <s v="Milano"/>
    <s v="MI"/>
    <x v="1"/>
    <n v="7"/>
    <x v="144"/>
    <d v="1961-06-09T00:00:00"/>
    <n v="10"/>
    <x v="0"/>
    <x v="0"/>
    <s v="No"/>
  </r>
  <r>
    <x v="149"/>
    <s v="Milano"/>
    <s v="MI"/>
    <x v="1"/>
    <n v="1"/>
    <x v="145"/>
    <d v="1975-07-04T00:00:00"/>
    <n v="10"/>
    <x v="1"/>
    <x v="1"/>
    <s v="Sì"/>
  </r>
  <r>
    <x v="150"/>
    <s v="Milano"/>
    <s v="MI"/>
    <x v="1"/>
    <n v="11"/>
    <x v="146"/>
    <d v="1982-05-11T00:00:00"/>
    <n v="10"/>
    <x v="1"/>
    <x v="1"/>
    <s v="No"/>
  </r>
  <r>
    <x v="151"/>
    <s v="Milano"/>
    <s v="MI"/>
    <x v="1"/>
    <n v="1"/>
    <x v="147"/>
    <d v="1983-04-20T00:00:00"/>
    <n v="3"/>
    <x v="0"/>
    <x v="1"/>
    <s v="No"/>
  </r>
  <r>
    <x v="152"/>
    <s v="Milano"/>
    <s v="MI"/>
    <x v="1"/>
    <n v="9"/>
    <x v="90"/>
    <d v="1992-01-19T00:00:00"/>
    <n v="9"/>
    <x v="0"/>
    <x v="1"/>
    <s v="Sì"/>
  </r>
  <r>
    <x v="153"/>
    <s v="Milano"/>
    <s v="MI"/>
    <x v="1"/>
    <n v="9"/>
    <x v="148"/>
    <d v="1959-08-08T00:00:00"/>
    <n v="3"/>
    <x v="1"/>
    <x v="1"/>
    <s v="No"/>
  </r>
  <r>
    <x v="154"/>
    <s v="Siena"/>
    <s v="SI"/>
    <x v="7"/>
    <n v="7"/>
    <x v="149"/>
    <d v="1964-01-18T00:00:00"/>
    <n v="10"/>
    <x v="0"/>
    <x v="1"/>
    <s v="Sì"/>
  </r>
  <r>
    <x v="155"/>
    <s v="Portici"/>
    <s v="NA"/>
    <x v="2"/>
    <n v="7"/>
    <x v="150"/>
    <d v="1987-10-28T00:00:00"/>
    <n v="8"/>
    <x v="1"/>
    <x v="1"/>
    <s v="Sì"/>
  </r>
  <r>
    <x v="156"/>
    <s v="Trani"/>
    <s v="BT"/>
    <x v="8"/>
    <n v="1"/>
    <x v="151"/>
    <d v="1962-01-28T00:00:00"/>
    <n v="3"/>
    <x v="0"/>
    <x v="0"/>
    <s v="Sì"/>
  </r>
  <r>
    <x v="157"/>
    <s v="Chieti"/>
    <s v="CH"/>
    <x v="14"/>
    <n v="4"/>
    <x v="152"/>
    <d v="1968-06-17T00:00:00"/>
    <n v="1"/>
    <x v="0"/>
    <x v="1"/>
    <s v="Sì"/>
  </r>
  <r>
    <x v="158"/>
    <s v="Velletri"/>
    <s v="RM"/>
    <x v="0"/>
    <n v="5"/>
    <x v="153"/>
    <d v="1979-10-18T00:00:00"/>
    <n v="3"/>
    <x v="1"/>
    <x v="1"/>
    <s v="Sì"/>
  </r>
  <r>
    <x v="159"/>
    <s v="Cava de' Tirreni"/>
    <s v="SA"/>
    <x v="2"/>
    <n v="3"/>
    <x v="154"/>
    <d v="1983-04-20T00:00:00"/>
    <n v="5"/>
    <x v="0"/>
    <x v="0"/>
    <s v="Sì"/>
  </r>
  <r>
    <x v="160"/>
    <s v="Acireale"/>
    <s v="CT"/>
    <x v="4"/>
    <n v="1"/>
    <x v="155"/>
    <d v="1978-07-11T00:00:00"/>
    <n v="3"/>
    <x v="1"/>
    <x v="0"/>
    <s v="Sì"/>
  </r>
  <r>
    <x v="161"/>
    <s v="Rovigo"/>
    <s v="RO"/>
    <x v="9"/>
    <n v="4"/>
    <x v="156"/>
    <d v="1983-08-02T00:00:00"/>
    <n v="7"/>
    <x v="1"/>
    <x v="1"/>
    <s v="Sì"/>
  </r>
  <r>
    <x v="162"/>
    <s v="Civitavecchia"/>
    <s v="RM"/>
    <x v="0"/>
    <n v="12"/>
    <x v="157"/>
    <d v="1955-09-05T00:00:00"/>
    <n v="2"/>
    <x v="0"/>
    <x v="0"/>
    <s v="No"/>
  </r>
  <r>
    <x v="163"/>
    <s v="Gallarate"/>
    <s v="VA"/>
    <x v="1"/>
    <n v="1"/>
    <x v="158"/>
    <d v="1955-03-05T00:00:00"/>
    <n v="8"/>
    <x v="1"/>
    <x v="1"/>
    <s v="Sì"/>
  </r>
  <r>
    <x v="164"/>
    <s v="Pordenone"/>
    <s v="PN"/>
    <x v="10"/>
    <n v="3"/>
    <x v="79"/>
    <d v="1974-01-12T00:00:00"/>
    <n v="2"/>
    <x v="1"/>
    <x v="0"/>
    <s v="No"/>
  </r>
  <r>
    <x v="165"/>
    <s v="Aversa"/>
    <s v="CE"/>
    <x v="2"/>
    <n v="9"/>
    <x v="159"/>
    <d v="1978-12-15T00:00:00"/>
    <n v="7"/>
    <x v="0"/>
    <x v="0"/>
    <s v="Sì"/>
  </r>
  <r>
    <x v="166"/>
    <s v="Montesilvano"/>
    <s v="PE"/>
    <x v="14"/>
    <n v="1"/>
    <x v="160"/>
    <d v="1960-03-12T00:00:00"/>
    <n v="9"/>
    <x v="0"/>
    <x v="1"/>
    <s v="Sì"/>
  </r>
  <r>
    <x v="167"/>
    <s v="Mazara del Vallo"/>
    <s v="TP"/>
    <x v="4"/>
    <n v="9"/>
    <x v="161"/>
    <d v="1969-07-19T00:00:00"/>
    <n v="4"/>
    <x v="1"/>
    <x v="0"/>
    <s v="Sì"/>
  </r>
  <r>
    <x v="168"/>
    <s v="Ascoli Piceno"/>
    <s v="AP"/>
    <x v="16"/>
    <n v="14"/>
    <x v="162"/>
    <d v="1959-09-06T00:00:00"/>
    <n v="7"/>
    <x v="0"/>
    <x v="1"/>
    <s v="No"/>
  </r>
  <r>
    <x v="169"/>
    <s v="Battipaglia"/>
    <s v="SA"/>
    <x v="2"/>
    <n v="10"/>
    <x v="163"/>
    <d v="1981-08-19T00:00:00"/>
    <n v="5"/>
    <x v="0"/>
    <x v="1"/>
    <s v="Sì"/>
  </r>
  <r>
    <x v="170"/>
    <s v="Campobasso"/>
    <s v="CB"/>
    <x v="17"/>
    <n v="13"/>
    <x v="164"/>
    <d v="1956-03-06T00:00:00"/>
    <n v="9"/>
    <x v="0"/>
    <x v="0"/>
    <s v="No"/>
  </r>
  <r>
    <x v="171"/>
    <s v="Scafati"/>
    <s v="SA"/>
    <x v="2"/>
    <n v="5"/>
    <x v="165"/>
    <d v="1960-09-15T00:00:00"/>
    <n v="8"/>
    <x v="1"/>
    <x v="1"/>
    <s v="Sì"/>
  </r>
  <r>
    <x v="172"/>
    <s v="Casalnuovo di Napoli"/>
    <s v="NA"/>
    <x v="2"/>
    <n v="11"/>
    <x v="166"/>
    <d v="1971-07-27T00:00:00"/>
    <n v="8"/>
    <x v="0"/>
    <x v="1"/>
    <s v="Sì"/>
  </r>
  <r>
    <x v="173"/>
    <s v="Rho"/>
    <s v="MI"/>
    <x v="1"/>
    <n v="10"/>
    <x v="167"/>
    <d v="1969-11-13T00:00:00"/>
    <n v="4"/>
    <x v="0"/>
    <x v="0"/>
    <s v="Sì"/>
  </r>
  <r>
    <x v="174"/>
    <s v="Chioggia"/>
    <s v="VE"/>
    <x v="9"/>
    <n v="3"/>
    <x v="168"/>
    <d v="1988-07-02T00:00:00"/>
    <n v="5"/>
    <x v="1"/>
    <x v="0"/>
    <s v="No"/>
  </r>
  <r>
    <x v="175"/>
    <s v="Scandicci"/>
    <s v="FI"/>
    <x v="7"/>
    <n v="14"/>
    <x v="169"/>
    <d v="1957-03-20T00:00:00"/>
    <n v="4"/>
    <x v="0"/>
    <x v="1"/>
    <s v="Sì"/>
  </r>
  <r>
    <x v="176"/>
    <s v="Collegno"/>
    <s v="TO"/>
    <x v="3"/>
    <n v="2"/>
    <x v="170"/>
    <d v="1980-01-02T00:00:00"/>
    <n v="4"/>
    <x v="1"/>
    <x v="0"/>
    <s v="Sì"/>
  </r>
  <r>
    <x v="177"/>
    <s v="Martina Franca"/>
    <s v="TA"/>
    <x v="8"/>
    <n v="12"/>
    <x v="171"/>
    <d v="1991-07-25T00:00:00"/>
    <n v="6"/>
    <x v="1"/>
    <x v="0"/>
    <s v="Sì"/>
  </r>
  <r>
    <x v="178"/>
    <s v="Monopoli"/>
    <s v="BA"/>
    <x v="8"/>
    <n v="8"/>
    <x v="91"/>
    <d v="1959-03-01T00:00:00"/>
    <n v="10"/>
    <x v="1"/>
    <x v="0"/>
    <s v="Sì"/>
  </r>
  <r>
    <x v="179"/>
    <s v="Rivoli"/>
    <s v="TO"/>
    <x v="3"/>
    <n v="6"/>
    <x v="26"/>
    <d v="1976-02-28T00:00:00"/>
    <n v="7"/>
    <x v="1"/>
    <x v="1"/>
    <s v="Sì"/>
  </r>
  <r>
    <x v="180"/>
    <s v="Paternò"/>
    <s v="CT"/>
    <x v="4"/>
    <n v="12"/>
    <x v="35"/>
    <d v="1965-10-14T00:00:00"/>
    <n v="3"/>
    <x v="1"/>
    <x v="0"/>
    <s v="Sì"/>
  </r>
  <r>
    <x v="181"/>
    <s v="Misterbianco"/>
    <s v="CT"/>
    <x v="4"/>
    <n v="13"/>
    <x v="172"/>
    <d v="1995-04-28T00:00:00"/>
    <n v="5"/>
    <x v="1"/>
    <x v="0"/>
    <s v="Sì"/>
  </r>
  <r>
    <x v="182"/>
    <s v="Nichelino"/>
    <s v="TO"/>
    <x v="3"/>
    <n v="15"/>
    <x v="173"/>
    <d v="1962-11-22T00:00:00"/>
    <n v="3"/>
    <x v="1"/>
    <x v="1"/>
    <s v="No"/>
  </r>
  <r>
    <x v="183"/>
    <s v="Mantova"/>
    <s v="MN"/>
    <x v="1"/>
    <n v="3"/>
    <x v="174"/>
    <d v="1969-05-19T00:00:00"/>
    <n v="3"/>
    <x v="1"/>
    <x v="0"/>
    <s v="No"/>
  </r>
  <r>
    <x v="184"/>
    <s v="San Benedetto del Tronto"/>
    <s v="AP"/>
    <x v="16"/>
    <n v="1"/>
    <x v="175"/>
    <d v="1969-11-22T00:00:00"/>
    <n v="9"/>
    <x v="0"/>
    <x v="1"/>
    <s v="No"/>
  </r>
  <r>
    <x v="185"/>
    <s v="Frosinone"/>
    <s v="FR"/>
    <x v="0"/>
    <n v="4"/>
    <x v="176"/>
    <d v="1970-11-13T00:00:00"/>
    <n v="6"/>
    <x v="1"/>
    <x v="1"/>
    <s v="No"/>
  </r>
  <r>
    <x v="186"/>
    <s v="Lecco"/>
    <s v="LC"/>
    <x v="1"/>
    <n v="4"/>
    <x v="177"/>
    <d v="1990-05-10T00:00:00"/>
    <n v="1"/>
    <x v="0"/>
    <x v="1"/>
    <s v="Sì"/>
  </r>
  <r>
    <x v="187"/>
    <s v="Corato"/>
    <s v="BA"/>
    <x v="8"/>
    <n v="3"/>
    <x v="178"/>
    <d v="1984-05-13T00:00:00"/>
    <n v="3"/>
    <x v="1"/>
    <x v="1"/>
    <s v="Sì"/>
  </r>
  <r>
    <x v="188"/>
    <s v="Empoli"/>
    <s v="FI"/>
    <x v="7"/>
    <n v="4"/>
    <x v="179"/>
    <d v="1957-01-11T00:00:00"/>
    <n v="10"/>
    <x v="1"/>
    <x v="1"/>
    <s v="Sì"/>
  </r>
  <r>
    <x v="189"/>
    <s v="Cologno Monzese"/>
    <s v="MI"/>
    <x v="1"/>
    <n v="13"/>
    <x v="33"/>
    <d v="1965-10-26T00:00:00"/>
    <n v="6"/>
    <x v="1"/>
    <x v="1"/>
    <s v="No"/>
  </r>
  <r>
    <x v="190"/>
    <s v="Settimo Torinese"/>
    <s v="TO"/>
    <x v="3"/>
    <n v="4"/>
    <x v="180"/>
    <d v="1981-06-20T00:00:00"/>
    <n v="2"/>
    <x v="0"/>
    <x v="1"/>
    <s v="Sì"/>
  </r>
  <r>
    <x v="191"/>
    <s v="Rieti"/>
    <s v="RI"/>
    <x v="0"/>
    <n v="7"/>
    <x v="181"/>
    <d v="1960-03-16T00:00:00"/>
    <n v="9"/>
    <x v="1"/>
    <x v="1"/>
    <s v="No"/>
  </r>
  <r>
    <x v="192"/>
    <s v="Paderno Dugnano"/>
    <s v="MI"/>
    <x v="1"/>
    <n v="12"/>
    <x v="182"/>
    <d v="1987-06-26T00:00:00"/>
    <n v="8"/>
    <x v="0"/>
    <x v="0"/>
    <s v="Sì"/>
  </r>
  <r>
    <x v="193"/>
    <s v="Sesto Fiorentino"/>
    <s v="FI"/>
    <x v="7"/>
    <n v="15"/>
    <x v="183"/>
    <d v="1972-01-07T00:00:00"/>
    <n v="6"/>
    <x v="1"/>
    <x v="1"/>
    <s v="Sì"/>
  </r>
  <r>
    <x v="194"/>
    <s v="Nettuno"/>
    <s v="RM"/>
    <x v="0"/>
    <n v="4"/>
    <x v="184"/>
    <d v="1993-09-06T00:00:00"/>
    <n v="1"/>
    <x v="1"/>
    <x v="0"/>
    <s v="No"/>
  </r>
  <r>
    <x v="195"/>
    <s v="San Giorgio a Cremano"/>
    <s v="NA"/>
    <x v="2"/>
    <n v="2"/>
    <x v="185"/>
    <d v="1960-04-28T00:00:00"/>
    <n v="2"/>
    <x v="1"/>
    <x v="1"/>
    <s v="No"/>
  </r>
  <r>
    <x v="196"/>
    <s v="Vercelli"/>
    <s v="VC"/>
    <x v="3"/>
    <n v="5"/>
    <x v="186"/>
    <d v="1966-05-29T00:00:00"/>
    <n v="9"/>
    <x v="0"/>
    <x v="1"/>
    <s v="Sì"/>
  </r>
  <r>
    <x v="197"/>
    <s v="Capannori"/>
    <s v="LU"/>
    <x v="7"/>
    <n v="13"/>
    <x v="187"/>
    <d v="1958-07-15T00:00:00"/>
    <n v="3"/>
    <x v="1"/>
    <x v="1"/>
    <s v="No"/>
  </r>
  <r>
    <x v="198"/>
    <s v="Alcamo"/>
    <s v="TP"/>
    <x v="4"/>
    <n v="12"/>
    <x v="188"/>
    <d v="1988-02-13T00:00:00"/>
    <n v="1"/>
    <x v="1"/>
    <x v="0"/>
    <s v="No"/>
  </r>
  <r>
    <x v="199"/>
    <s v="Nocera Inferiore"/>
    <s v="SA"/>
    <x v="2"/>
    <n v="15"/>
    <x v="189"/>
    <d v="1955-09-17T00:00:00"/>
    <n v="3"/>
    <x v="1"/>
    <x v="1"/>
    <s v="Sì"/>
  </r>
  <r>
    <x v="200"/>
    <s v="Biella"/>
    <s v="BI"/>
    <x v="3"/>
    <n v="8"/>
    <x v="190"/>
    <d v="1964-10-13T00:00:00"/>
    <n v="4"/>
    <x v="1"/>
    <x v="0"/>
    <s v="No"/>
  </r>
  <r>
    <x v="201"/>
    <s v="Senigallia"/>
    <s v="AN"/>
    <x v="16"/>
    <n v="10"/>
    <x v="191"/>
    <d v="1966-08-02T00:00:00"/>
    <n v="5"/>
    <x v="1"/>
    <x v="1"/>
    <s v="Sì"/>
  </r>
  <r>
    <x v="21"/>
    <s v="Terracina"/>
    <s v="LT"/>
    <x v="0"/>
    <n v="14"/>
    <x v="192"/>
    <d v="1956-01-30T00:00:00"/>
    <n v="6"/>
    <x v="1"/>
    <x v="1"/>
    <s v="No"/>
  </r>
  <r>
    <x v="202"/>
    <s v="Lodi"/>
    <s v="LO"/>
    <x v="1"/>
    <n v="13"/>
    <x v="193"/>
    <d v="1966-06-10T00:00:00"/>
    <n v="8"/>
    <x v="1"/>
    <x v="1"/>
    <s v="No"/>
  </r>
  <r>
    <x v="203"/>
    <s v="Gravina in Puglia"/>
    <s v="BA"/>
    <x v="8"/>
    <n v="9"/>
    <x v="194"/>
    <d v="1986-05-19T00:00:00"/>
    <n v="4"/>
    <x v="0"/>
    <x v="0"/>
    <s v="No"/>
  </r>
  <r>
    <x v="204"/>
    <s v="Cascina"/>
    <s v="PI"/>
    <x v="7"/>
    <n v="4"/>
    <x v="195"/>
    <d v="1974-12-18T00:00:00"/>
    <n v="6"/>
    <x v="0"/>
    <x v="1"/>
    <s v="No"/>
  </r>
  <r>
    <x v="205"/>
    <s v="Campi Bisenzio"/>
    <s v="FI"/>
    <x v="7"/>
    <n v="11"/>
    <x v="196"/>
    <d v="1971-03-01T00:00:00"/>
    <n v="8"/>
    <x v="0"/>
    <x v="1"/>
    <s v="Sì"/>
  </r>
  <r>
    <x v="206"/>
    <s v="Torre Annunziata"/>
    <s v="NA"/>
    <x v="2"/>
    <n v="10"/>
    <x v="197"/>
    <d v="1959-10-01T00:00:00"/>
    <n v="2"/>
    <x v="0"/>
    <x v="1"/>
    <s v="Sì"/>
  </r>
  <r>
    <x v="207"/>
    <s v="Bassano del Grappa"/>
    <s v="VI"/>
    <x v="9"/>
    <n v="4"/>
    <x v="198"/>
    <d v="1963-05-23T00:00:00"/>
    <n v="1"/>
    <x v="1"/>
    <x v="1"/>
    <s v="No"/>
  </r>
  <r>
    <x v="208"/>
    <s v="Seregno"/>
    <s v="MB"/>
    <x v="1"/>
    <n v="9"/>
    <x v="199"/>
    <d v="1966-01-26T00:00:00"/>
    <n v="1"/>
    <x v="1"/>
    <x v="1"/>
    <s v="No"/>
  </r>
  <r>
    <x v="209"/>
    <s v="Macerata"/>
    <s v="MC"/>
    <x v="16"/>
    <n v="11"/>
    <x v="31"/>
    <d v="1991-11-16T00:00:00"/>
    <n v="6"/>
    <x v="1"/>
    <x v="1"/>
    <s v="No"/>
  </r>
  <r>
    <x v="210"/>
    <s v="Ardea"/>
    <s v="RM"/>
    <x v="0"/>
    <n v="6"/>
    <x v="200"/>
    <d v="1989-09-13T00:00:00"/>
    <n v="4"/>
    <x v="0"/>
    <x v="1"/>
    <s v="No"/>
  </r>
  <r>
    <x v="211"/>
    <s v="Imperia"/>
    <s v="IM"/>
    <x v="5"/>
    <n v="7"/>
    <x v="118"/>
    <d v="1989-10-14T00:00:00"/>
    <n v="4"/>
    <x v="1"/>
    <x v="0"/>
    <s v="No"/>
  </r>
  <r>
    <x v="212"/>
    <s v="Lissone"/>
    <s v="MB"/>
    <x v="1"/>
    <n v="8"/>
    <x v="201"/>
    <d v="1976-01-25T00:00:00"/>
    <n v="1"/>
    <x v="0"/>
    <x v="0"/>
    <s v="No"/>
  </r>
  <r>
    <x v="213"/>
    <s v="Avezzano"/>
    <s v="AQ"/>
    <x v="14"/>
    <n v="11"/>
    <x v="202"/>
    <d v="1975-03-11T00:00:00"/>
    <n v="1"/>
    <x v="1"/>
    <x v="0"/>
    <s v="Sì"/>
  </r>
  <r>
    <x v="214"/>
    <s v="Barcellona Pozzo di Gotto"/>
    <s v="ME"/>
    <x v="4"/>
    <n v="2"/>
    <x v="203"/>
    <d v="1983-01-24T00:00:00"/>
    <n v="1"/>
    <x v="1"/>
    <x v="0"/>
    <s v="Sì"/>
  </r>
  <r>
    <x v="215"/>
    <s v="San Donà di Piave"/>
    <s v="VE"/>
    <x v="9"/>
    <n v="13"/>
    <x v="204"/>
    <d v="1975-11-15T00:00:00"/>
    <n v="5"/>
    <x v="0"/>
    <x v="1"/>
    <s v="Sì"/>
  </r>
  <r>
    <x v="216"/>
    <s v="Rozzano"/>
    <s v="MI"/>
    <x v="1"/>
    <n v="9"/>
    <x v="205"/>
    <d v="1962-08-02T00:00:00"/>
    <n v="4"/>
    <x v="0"/>
    <x v="1"/>
    <s v="No"/>
  </r>
  <r>
    <x v="217"/>
    <s v="Sassuolo"/>
    <s v="MO"/>
    <x v="6"/>
    <n v="3"/>
    <x v="206"/>
    <d v="1968-01-22T00:00:00"/>
    <n v="8"/>
    <x v="1"/>
    <x v="1"/>
    <s v="Sì"/>
  </r>
  <r>
    <x v="218"/>
    <s v="Sciacca"/>
    <s v="AG"/>
    <x v="4"/>
    <n v="15"/>
    <x v="0"/>
    <d v="1960-12-09T00:00:00"/>
    <n v="2"/>
    <x v="0"/>
    <x v="0"/>
    <s v="Sì"/>
  </r>
  <r>
    <x v="219"/>
    <s v="Ladispoli"/>
    <s v="RM"/>
    <x v="0"/>
    <n v="4"/>
    <x v="207"/>
    <d v="1994-11-08T00:00:00"/>
    <n v="7"/>
    <x v="0"/>
    <x v="1"/>
    <s v="No"/>
  </r>
  <r>
    <x v="220"/>
    <s v="Alghero"/>
    <s v="SS"/>
    <x v="13"/>
    <n v="14"/>
    <x v="208"/>
    <d v="1990-11-11T00:00:00"/>
    <n v="1"/>
    <x v="1"/>
    <x v="0"/>
    <s v="No"/>
  </r>
  <r>
    <x v="23"/>
    <s v="Civitanova Marche"/>
    <s v="MC"/>
    <x v="16"/>
    <n v="6"/>
    <x v="209"/>
    <d v="1964-04-01T00:00:00"/>
    <n v="5"/>
    <x v="0"/>
    <x v="1"/>
    <s v="No"/>
  </r>
  <r>
    <x v="221"/>
    <s v="Desio"/>
    <s v="MB"/>
    <x v="1"/>
    <n v="15"/>
    <x v="210"/>
    <d v="1992-09-26T00:00:00"/>
    <n v="4"/>
    <x v="1"/>
    <x v="1"/>
    <s v="No"/>
  </r>
  <r>
    <x v="222"/>
    <s v="Jesi"/>
    <s v="AN"/>
    <x v="16"/>
    <n v="4"/>
    <x v="211"/>
    <d v="1957-12-19T00:00:00"/>
    <n v="3"/>
    <x v="0"/>
    <x v="0"/>
    <s v="No"/>
  </r>
  <r>
    <x v="223"/>
    <s v="Città di Castello"/>
    <s v="PG"/>
    <x v="12"/>
    <n v="8"/>
    <x v="212"/>
    <d v="1955-11-06T00:00:00"/>
    <n v="4"/>
    <x v="0"/>
    <x v="0"/>
    <s v="Sì"/>
  </r>
  <r>
    <x v="224"/>
    <s v="Corigliano Calabro"/>
    <s v="CS"/>
    <x v="11"/>
    <n v="15"/>
    <x v="213"/>
    <d v="1973-04-04T00:00:00"/>
    <n v="7"/>
    <x v="0"/>
    <x v="1"/>
    <s v="No"/>
  </r>
  <r>
    <x v="225"/>
    <s v="Albano Laziale"/>
    <s v="RM"/>
    <x v="0"/>
    <n v="4"/>
    <x v="48"/>
    <d v="1978-11-18T00:00:00"/>
    <n v="2"/>
    <x v="0"/>
    <x v="0"/>
    <s v="Sì"/>
  </r>
  <r>
    <x v="226"/>
    <s v="Marcianise"/>
    <s v="CE"/>
    <x v="2"/>
    <n v="2"/>
    <x v="214"/>
    <d v="1976-06-20T00:00:00"/>
    <n v="3"/>
    <x v="1"/>
    <x v="0"/>
    <s v="Sì"/>
  </r>
  <r>
    <x v="227"/>
    <s v="Vasto"/>
    <s v="CH"/>
    <x v="14"/>
    <n v="13"/>
    <x v="52"/>
    <d v="1956-06-21T00:00:00"/>
    <n v="10"/>
    <x v="1"/>
    <x v="1"/>
    <s v="Sì"/>
  </r>
  <r>
    <x v="132"/>
    <s v="Quarto"/>
    <s v="NA"/>
    <x v="2"/>
    <n v="15"/>
    <x v="215"/>
    <d v="1958-06-07T00:00:00"/>
    <n v="6"/>
    <x v="0"/>
    <x v="0"/>
    <s v="No"/>
  </r>
  <r>
    <x v="228"/>
    <s v="Marino"/>
    <s v="RM"/>
    <x v="0"/>
    <n v="8"/>
    <x v="216"/>
    <d v="1995-02-01T00:00:00"/>
    <n v="3"/>
    <x v="0"/>
    <x v="1"/>
    <s v="Sì"/>
  </r>
  <r>
    <x v="229"/>
    <s v="Voghera"/>
    <s v="PV"/>
    <x v="1"/>
    <n v="6"/>
    <x v="209"/>
    <d v="1957-02-27T00:00:00"/>
    <n v="10"/>
    <x v="0"/>
    <x v="0"/>
    <s v="No"/>
  </r>
  <r>
    <x v="95"/>
    <s v="Monterotondo"/>
    <s v="RM"/>
    <x v="0"/>
    <n v="3"/>
    <x v="217"/>
    <d v="1978-09-01T00:00:00"/>
    <n v="2"/>
    <x v="0"/>
    <x v="0"/>
    <s v="No"/>
  </r>
  <r>
    <x v="230"/>
    <s v="Spoleto"/>
    <s v="PG"/>
    <x v="12"/>
    <n v="13"/>
    <x v="218"/>
    <d v="1965-07-26T00:00:00"/>
    <n v="7"/>
    <x v="0"/>
    <x v="0"/>
    <s v="Sì"/>
  </r>
  <r>
    <x v="231"/>
    <s v="Caltagirone"/>
    <s v="CT"/>
    <x v="4"/>
    <n v="15"/>
    <x v="219"/>
    <d v="1972-02-27T00:00:00"/>
    <n v="4"/>
    <x v="0"/>
    <x v="0"/>
    <s v="Sì"/>
  </r>
  <r>
    <x v="232"/>
    <s v="Schio"/>
    <s v="VI"/>
    <x v="9"/>
    <n v="13"/>
    <x v="220"/>
    <d v="1974-11-09T00:00:00"/>
    <n v="9"/>
    <x v="1"/>
    <x v="1"/>
    <s v="Sì"/>
  </r>
  <r>
    <x v="233"/>
    <s v="Cantù"/>
    <s v="CO"/>
    <x v="1"/>
    <n v="12"/>
    <x v="221"/>
    <d v="1993-09-04T00:00:00"/>
    <n v="4"/>
    <x v="1"/>
    <x v="1"/>
    <s v="Sì"/>
  </r>
  <r>
    <x v="234"/>
    <s v="Pomigliano d'Arco"/>
    <s v="NA"/>
    <x v="2"/>
    <n v="13"/>
    <x v="222"/>
    <d v="1975-08-14T00:00:00"/>
    <n v="6"/>
    <x v="1"/>
    <x v="0"/>
    <s v="Sì"/>
  </r>
  <r>
    <x v="235"/>
    <s v="Saronno"/>
    <s v="VA"/>
    <x v="1"/>
    <n v="5"/>
    <x v="91"/>
    <d v="1972-07-15T00:00:00"/>
    <n v="3"/>
    <x v="0"/>
    <x v="0"/>
    <s v="Sì"/>
  </r>
  <r>
    <x v="236"/>
    <s v="Licata"/>
    <s v="AG"/>
    <x v="4"/>
    <n v="7"/>
    <x v="223"/>
    <d v="1965-03-01T00:00:00"/>
    <n v="7"/>
    <x v="1"/>
    <x v="0"/>
    <s v="Sì"/>
  </r>
  <r>
    <x v="237"/>
    <s v="Mira"/>
    <s v="VE"/>
    <x v="9"/>
    <n v="9"/>
    <x v="224"/>
    <d v="1984-09-24T00:00:00"/>
    <n v="2"/>
    <x v="1"/>
    <x v="0"/>
    <s v="Sì"/>
  </r>
  <r>
    <x v="238"/>
    <s v="Modugno"/>
    <s v="BA"/>
    <x v="8"/>
    <n v="1"/>
    <x v="225"/>
    <d v="1956-10-04T00:00:00"/>
    <n v="8"/>
    <x v="0"/>
    <x v="0"/>
    <s v="No"/>
  </r>
  <r>
    <x v="239"/>
    <s v="Maddaloni"/>
    <s v="CE"/>
    <x v="2"/>
    <n v="3"/>
    <x v="226"/>
    <d v="1960-02-19T00:00:00"/>
    <n v="8"/>
    <x v="0"/>
    <x v="0"/>
    <s v="No"/>
  </r>
  <r>
    <x v="240"/>
    <s v="Fasano"/>
    <s v="BR"/>
    <x v="8"/>
    <n v="7"/>
    <x v="227"/>
    <d v="1955-02-14T00:00:00"/>
    <n v="3"/>
    <x v="0"/>
    <x v="1"/>
    <s v="No"/>
  </r>
  <r>
    <x v="241"/>
    <s v="Ciampino"/>
    <s v="RM"/>
    <x v="0"/>
    <n v="7"/>
    <x v="228"/>
    <d v="1971-03-26T00:00:00"/>
    <n v="4"/>
    <x v="0"/>
    <x v="1"/>
    <s v="No"/>
  </r>
  <r>
    <x v="81"/>
    <s v="Eboli"/>
    <s v="SA"/>
    <x v="2"/>
    <n v="5"/>
    <x v="229"/>
    <d v="1960-08-31T00:00:00"/>
    <n v="1"/>
    <x v="0"/>
    <x v="1"/>
    <s v="Sì"/>
  </r>
  <r>
    <x v="242"/>
    <s v="Rossano"/>
    <s v="CS"/>
    <x v="11"/>
    <n v="9"/>
    <x v="230"/>
    <d v="1978-09-23T00:00:00"/>
    <n v="1"/>
    <x v="1"/>
    <x v="0"/>
    <s v="No"/>
  </r>
  <r>
    <x v="243"/>
    <s v="Merano"/>
    <s v="BZ"/>
    <x v="15"/>
    <n v="2"/>
    <x v="231"/>
    <d v="1974-06-19T00:00:00"/>
    <n v="2"/>
    <x v="0"/>
    <x v="1"/>
    <s v="No"/>
  </r>
  <r>
    <x v="244"/>
    <s v="Monreale"/>
    <s v="PA"/>
    <x v="4"/>
    <n v="5"/>
    <x v="232"/>
    <d v="1985-12-04T00:00:00"/>
    <n v="9"/>
    <x v="1"/>
    <x v="1"/>
    <s v="Sì"/>
  </r>
  <r>
    <x v="245"/>
    <s v="Rovereto"/>
    <s v="TN"/>
    <x v="15"/>
    <n v="2"/>
    <x v="233"/>
    <d v="1956-11-28T00:00:00"/>
    <n v="6"/>
    <x v="1"/>
    <x v="0"/>
    <s v="Sì"/>
  </r>
  <r>
    <x v="42"/>
    <s v="Melito di Napoli"/>
    <s v="NA"/>
    <x v="2"/>
    <n v="14"/>
    <x v="234"/>
    <d v="1995-04-21T00:00:00"/>
    <n v="8"/>
    <x v="1"/>
    <x v="0"/>
    <s v="Sì"/>
  </r>
  <r>
    <x v="246"/>
    <s v="Grugliasco"/>
    <s v="TO"/>
    <x v="3"/>
    <n v="14"/>
    <x v="235"/>
    <d v="1986-01-21T00:00:00"/>
    <n v="9"/>
    <x v="0"/>
    <x v="0"/>
    <s v="Sì"/>
  </r>
  <r>
    <x v="247"/>
    <s v="Fermo"/>
    <s v="FM"/>
    <x v="16"/>
    <n v="1"/>
    <x v="236"/>
    <d v="1973-12-18T00:00:00"/>
    <n v="6"/>
    <x v="1"/>
    <x v="0"/>
    <s v="No"/>
  </r>
  <r>
    <x v="248"/>
    <s v="Fondi"/>
    <s v="LT"/>
    <x v="0"/>
    <n v="14"/>
    <x v="170"/>
    <d v="1973-07-12T00:00:00"/>
    <n v="5"/>
    <x v="0"/>
    <x v="0"/>
    <s v="Sì"/>
  </r>
  <r>
    <x v="249"/>
    <s v="Formia"/>
    <s v="LT"/>
    <x v="0"/>
    <n v="5"/>
    <x v="237"/>
    <d v="1966-09-22T00:00:00"/>
    <n v="6"/>
    <x v="0"/>
    <x v="1"/>
    <s v="No"/>
  </r>
  <r>
    <x v="250"/>
    <s v="Cesano Maderno"/>
    <s v="MB"/>
    <x v="1"/>
    <n v="10"/>
    <x v="238"/>
    <d v="1993-05-09T00:00:00"/>
    <n v="5"/>
    <x v="1"/>
    <x v="0"/>
    <s v="No"/>
  </r>
  <r>
    <x v="251"/>
    <s v="Caivano"/>
    <s v="NA"/>
    <x v="2"/>
    <n v="15"/>
    <x v="239"/>
    <d v="1988-04-23T00:00:00"/>
    <n v="2"/>
    <x v="1"/>
    <x v="1"/>
    <s v="Sì"/>
  </r>
  <r>
    <x v="252"/>
    <s v="San Giuliano Milanese"/>
    <s v="MI"/>
    <x v="1"/>
    <n v="6"/>
    <x v="44"/>
    <d v="1977-08-17T00:00:00"/>
    <n v="9"/>
    <x v="1"/>
    <x v="1"/>
    <s v="No"/>
  </r>
  <r>
    <x v="253"/>
    <s v="Adrano"/>
    <s v="CT"/>
    <x v="4"/>
    <n v="5"/>
    <x v="3"/>
    <d v="1982-03-14T00:00:00"/>
    <n v="6"/>
    <x v="1"/>
    <x v="1"/>
    <s v="Sì"/>
  </r>
  <r>
    <x v="254"/>
    <s v="Belluno"/>
    <s v="BL"/>
    <x v="9"/>
    <n v="8"/>
    <x v="240"/>
    <d v="1980-12-06T00:00:00"/>
    <n v="1"/>
    <x v="1"/>
    <x v="0"/>
    <s v="No"/>
  </r>
  <r>
    <x v="255"/>
    <s v="Francavilla Fontana"/>
    <s v="BR"/>
    <x v="8"/>
    <n v="4"/>
    <x v="241"/>
    <d v="1963-01-29T00:00:00"/>
    <n v="4"/>
    <x v="1"/>
    <x v="1"/>
    <s v="Sì"/>
  </r>
  <r>
    <x v="256"/>
    <s v="Bollate"/>
    <s v="MI"/>
    <x v="1"/>
    <n v="10"/>
    <x v="242"/>
    <d v="1986-03-29T00:00:00"/>
    <n v="10"/>
    <x v="1"/>
    <x v="0"/>
    <s v="Sì"/>
  </r>
  <r>
    <x v="257"/>
    <s v="Pioltello"/>
    <s v="MI"/>
    <x v="1"/>
    <n v="13"/>
    <x v="243"/>
    <d v="1995-06-04T00:00:00"/>
    <n v="2"/>
    <x v="1"/>
    <x v="0"/>
    <s v="No"/>
  </r>
  <r>
    <x v="258"/>
    <s v="Nuoro"/>
    <s v="NU"/>
    <x v="13"/>
    <n v="9"/>
    <x v="244"/>
    <d v="1981-02-25T00:00:00"/>
    <n v="3"/>
    <x v="0"/>
    <x v="1"/>
    <s v="No"/>
  </r>
  <r>
    <x v="259"/>
    <s v="Lanciano"/>
    <s v="CH"/>
    <x v="14"/>
    <n v="6"/>
    <x v="245"/>
    <d v="1965-12-27T00:00:00"/>
    <n v="7"/>
    <x v="0"/>
    <x v="1"/>
    <s v="No"/>
  </r>
  <r>
    <x v="260"/>
    <s v="Cerveteri"/>
    <s v="RM"/>
    <x v="0"/>
    <n v="13"/>
    <x v="246"/>
    <d v="1969-07-11T00:00:00"/>
    <n v="4"/>
    <x v="0"/>
    <x v="1"/>
    <s v="Sì"/>
  </r>
  <r>
    <x v="68"/>
    <s v="Chieri"/>
    <s v="TO"/>
    <x v="3"/>
    <n v="5"/>
    <x v="247"/>
    <d v="1957-10-13T00:00:00"/>
    <n v="3"/>
    <x v="0"/>
    <x v="1"/>
    <s v="No"/>
  </r>
  <r>
    <x v="261"/>
    <s v="Pinerolo"/>
    <s v="TO"/>
    <x v="3"/>
    <n v="7"/>
    <x v="248"/>
    <d v="1970-09-14T00:00:00"/>
    <n v="9"/>
    <x v="1"/>
    <x v="1"/>
    <s v="No"/>
  </r>
  <r>
    <x v="232"/>
    <s v="Carini"/>
    <s v="PA"/>
    <x v="4"/>
    <n v="8"/>
    <x v="249"/>
    <d v="1991-06-03T00:00:00"/>
    <n v="6"/>
    <x v="0"/>
    <x v="1"/>
    <s v="No"/>
  </r>
  <r>
    <x v="262"/>
    <s v="Casale Monferrato"/>
    <s v="AL"/>
    <x v="3"/>
    <n v="6"/>
    <x v="140"/>
    <d v="1969-08-12T00:00:00"/>
    <n v="8"/>
    <x v="0"/>
    <x v="1"/>
    <s v="No"/>
  </r>
  <r>
    <x v="263"/>
    <s v="Pagani"/>
    <s v="SA"/>
    <x v="2"/>
    <n v="9"/>
    <x v="250"/>
    <d v="1985-04-04T00:00:00"/>
    <n v="4"/>
    <x v="1"/>
    <x v="1"/>
    <s v="No"/>
  </r>
  <r>
    <x v="264"/>
    <s v="Arzano"/>
    <s v="NA"/>
    <x v="2"/>
    <n v="3"/>
    <x v="16"/>
    <d v="1986-12-09T00:00:00"/>
    <n v="4"/>
    <x v="1"/>
    <x v="0"/>
    <s v="No"/>
  </r>
  <r>
    <x v="265"/>
    <s v="Riccione"/>
    <s v="RN"/>
    <x v="6"/>
    <n v="9"/>
    <x v="251"/>
    <d v="1973-12-08T00:00:00"/>
    <n v="4"/>
    <x v="1"/>
    <x v="0"/>
    <s v="No"/>
  </r>
  <r>
    <x v="266"/>
    <s v="Gorizia"/>
    <s v="GO"/>
    <x v="10"/>
    <n v="7"/>
    <x v="40"/>
    <d v="1976-09-18T00:00:00"/>
    <n v="8"/>
    <x v="1"/>
    <x v="0"/>
    <s v="Sì"/>
  </r>
  <r>
    <x v="267"/>
    <s v="Casalecchio di Reno"/>
    <s v="BO"/>
    <x v="6"/>
    <n v="14"/>
    <x v="0"/>
    <d v="1963-05-29T00:00:00"/>
    <n v="9"/>
    <x v="0"/>
    <x v="0"/>
    <s v="No"/>
  </r>
  <r>
    <x v="268"/>
    <s v="Conegliano"/>
    <s v="TV"/>
    <x v="9"/>
    <n v="11"/>
    <x v="53"/>
    <d v="1974-08-29T00:00:00"/>
    <n v="1"/>
    <x v="1"/>
    <x v="1"/>
    <s v="No"/>
  </r>
  <r>
    <x v="269"/>
    <s v="Cento"/>
    <s v="FE"/>
    <x v="6"/>
    <n v="13"/>
    <x v="195"/>
    <d v="1975-09-05T00:00:00"/>
    <n v="1"/>
    <x v="0"/>
    <x v="0"/>
    <s v="No"/>
  </r>
  <r>
    <x v="270"/>
    <s v="Rende"/>
    <s v="CS"/>
    <x v="11"/>
    <n v="11"/>
    <x v="252"/>
    <d v="1974-12-03T00:00:00"/>
    <n v="8"/>
    <x v="0"/>
    <x v="0"/>
    <s v="No"/>
  </r>
  <r>
    <x v="104"/>
    <s v="Cisterna di Latina"/>
    <s v="LT"/>
    <x v="0"/>
    <n v="8"/>
    <x v="253"/>
    <d v="1972-11-22T00:00:00"/>
    <n v="10"/>
    <x v="1"/>
    <x v="1"/>
    <s v="No"/>
  </r>
  <r>
    <x v="271"/>
    <s v="Somma Vesuviana"/>
    <s v="NA"/>
    <x v="2"/>
    <n v="6"/>
    <x v="254"/>
    <d v="1988-02-11T00:00:00"/>
    <n v="10"/>
    <x v="0"/>
    <x v="1"/>
    <s v="No"/>
  </r>
  <r>
    <x v="272"/>
    <s v="Limbiate"/>
    <s v="MB"/>
    <x v="1"/>
    <n v="9"/>
    <x v="255"/>
    <d v="1963-12-01T00:00:00"/>
    <n v="9"/>
    <x v="1"/>
    <x v="1"/>
    <s v="Sì"/>
  </r>
  <r>
    <x v="273"/>
    <s v="Canicattì"/>
    <s v="AG"/>
    <x v="4"/>
    <n v="15"/>
    <x v="256"/>
    <d v="1967-07-08T00:00:00"/>
    <n v="8"/>
    <x v="0"/>
    <x v="1"/>
    <s v="No"/>
  </r>
  <r>
    <x v="274"/>
    <s v="Piombino"/>
    <s v="LI"/>
    <x v="7"/>
    <n v="10"/>
    <x v="257"/>
    <d v="1992-03-03T00:00:00"/>
    <n v="8"/>
    <x v="1"/>
    <x v="0"/>
    <s v="Sì"/>
  </r>
  <r>
    <x v="275"/>
    <s v="Aosta"/>
    <s v="AO"/>
    <x v="18"/>
    <n v="12"/>
    <x v="258"/>
    <d v="1962-04-07T00:00:00"/>
    <n v="8"/>
    <x v="1"/>
    <x v="1"/>
    <s v="No"/>
  </r>
  <r>
    <x v="276"/>
    <s v="Venaria Reale"/>
    <s v="TO"/>
    <x v="3"/>
    <n v="3"/>
    <x v="100"/>
    <d v="1993-08-06T00:00:00"/>
    <n v="10"/>
    <x v="0"/>
    <x v="0"/>
    <s v="No"/>
  </r>
  <r>
    <x v="277"/>
    <s v="Mugnano di Napoli"/>
    <s v="NA"/>
    <x v="2"/>
    <n v="8"/>
    <x v="94"/>
    <d v="1994-01-12T00:00:00"/>
    <n v="10"/>
    <x v="0"/>
    <x v="0"/>
    <s v="Sì"/>
  </r>
  <r>
    <x v="278"/>
    <s v="Augusta"/>
    <s v="SR"/>
    <x v="4"/>
    <n v="15"/>
    <x v="259"/>
    <d v="1965-12-22T00:00:00"/>
    <n v="8"/>
    <x v="0"/>
    <x v="1"/>
    <s v="No"/>
  </r>
  <r>
    <x v="279"/>
    <s v="Lucera"/>
    <s v="FG"/>
    <x v="8"/>
    <n v="11"/>
    <x v="260"/>
    <d v="1982-09-11T00:00:00"/>
    <n v="5"/>
    <x v="1"/>
    <x v="0"/>
    <s v="Sì"/>
  </r>
  <r>
    <x v="280"/>
    <s v="Corsico"/>
    <s v="MI"/>
    <x v="1"/>
    <n v="1"/>
    <x v="261"/>
    <d v="1961-01-17T00:00:00"/>
    <n v="7"/>
    <x v="0"/>
    <x v="1"/>
    <s v="Sì"/>
  </r>
  <r>
    <x v="221"/>
    <s v="Segrate"/>
    <s v="MI"/>
    <x v="1"/>
    <n v="6"/>
    <x v="262"/>
    <d v="1962-08-13T00:00:00"/>
    <n v="6"/>
    <x v="0"/>
    <x v="0"/>
    <s v="Sì"/>
  </r>
  <r>
    <x v="281"/>
    <s v="Crema"/>
    <s v="CR"/>
    <x v="1"/>
    <n v="4"/>
    <x v="234"/>
    <d v="1994-09-23T00:00:00"/>
    <n v="4"/>
    <x v="0"/>
    <x v="1"/>
    <s v="No"/>
  </r>
  <r>
    <x v="282"/>
    <s v="Favara"/>
    <s v="AG"/>
    <x v="4"/>
    <n v="10"/>
    <x v="263"/>
    <d v="1988-04-29T00:00:00"/>
    <n v="9"/>
    <x v="0"/>
    <x v="1"/>
    <s v="No"/>
  </r>
  <r>
    <x v="283"/>
    <s v="Vibo Valentia"/>
    <s v="VV"/>
    <x v="11"/>
    <n v="14"/>
    <x v="264"/>
    <d v="1990-03-05T00:00:00"/>
    <n v="7"/>
    <x v="0"/>
    <x v="0"/>
    <s v="Sì"/>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Roma"/>
    <s v="RM"/>
    <x v="0"/>
    <n v="6"/>
    <x v="0"/>
    <d v="1958-05-20T00:00:00"/>
    <x v="0"/>
    <x v="0"/>
    <s v="No"/>
    <x v="0"/>
  </r>
  <r>
    <x v="1"/>
    <s v="Milano"/>
    <s v="MI"/>
    <x v="1"/>
    <n v="2"/>
    <x v="1"/>
    <d v="1966-09-25T00:00:00"/>
    <x v="1"/>
    <x v="1"/>
    <s v="No"/>
    <x v="0"/>
  </r>
  <r>
    <x v="2"/>
    <s v="Napoli"/>
    <s v="NA"/>
    <x v="2"/>
    <n v="3"/>
    <x v="2"/>
    <d v="1982-12-07T00:00:00"/>
    <x v="2"/>
    <x v="0"/>
    <s v="Sì"/>
    <x v="0"/>
  </r>
  <r>
    <x v="3"/>
    <s v="Torino"/>
    <s v="TO"/>
    <x v="3"/>
    <n v="1"/>
    <x v="3"/>
    <d v="1970-09-17T00:00:00"/>
    <x v="0"/>
    <x v="1"/>
    <s v="No"/>
    <x v="1"/>
  </r>
  <r>
    <x v="4"/>
    <s v="Palermo"/>
    <s v="PA"/>
    <x v="4"/>
    <n v="10"/>
    <x v="4"/>
    <d v="1958-10-28T00:00:00"/>
    <x v="3"/>
    <x v="0"/>
    <s v="No"/>
    <x v="1"/>
  </r>
  <r>
    <x v="5"/>
    <s v="Genova"/>
    <s v="GE"/>
    <x v="5"/>
    <n v="1"/>
    <x v="5"/>
    <d v="1975-01-31T00:00:00"/>
    <x v="1"/>
    <x v="0"/>
    <s v="No"/>
    <x v="0"/>
  </r>
  <r>
    <x v="6"/>
    <s v="Bologna"/>
    <s v="BO"/>
    <x v="6"/>
    <n v="6"/>
    <x v="6"/>
    <d v="1993-09-14T00:00:00"/>
    <x v="4"/>
    <x v="1"/>
    <s v="No"/>
    <x v="0"/>
  </r>
  <r>
    <x v="7"/>
    <s v="Firenze"/>
    <s v="FI"/>
    <x v="7"/>
    <n v="3"/>
    <x v="7"/>
    <d v="1979-02-16T00:00:00"/>
    <x v="3"/>
    <x v="0"/>
    <s v="No"/>
    <x v="0"/>
  </r>
  <r>
    <x v="8"/>
    <s v="Bari"/>
    <s v="BA"/>
    <x v="8"/>
    <n v="14"/>
    <x v="8"/>
    <d v="1957-02-12T00:00:00"/>
    <x v="1"/>
    <x v="1"/>
    <s v="No"/>
    <x v="1"/>
  </r>
  <r>
    <x v="9"/>
    <s v="Catania"/>
    <s v="CT"/>
    <x v="4"/>
    <n v="4"/>
    <x v="9"/>
    <d v="1955-03-14T00:00:00"/>
    <x v="5"/>
    <x v="1"/>
    <s v="Sì"/>
    <x v="1"/>
  </r>
  <r>
    <x v="10"/>
    <s v="Venezia"/>
    <s v="VE"/>
    <x v="9"/>
    <n v="10"/>
    <x v="10"/>
    <d v="1983-04-09T00:00:00"/>
    <x v="6"/>
    <x v="1"/>
    <s v="No"/>
    <x v="1"/>
  </r>
  <r>
    <x v="11"/>
    <s v="Verona"/>
    <s v="VR"/>
    <x v="9"/>
    <n v="6"/>
    <x v="11"/>
    <d v="1987-06-11T00:00:00"/>
    <x v="1"/>
    <x v="0"/>
    <s v="Sì"/>
    <x v="0"/>
  </r>
  <r>
    <x v="12"/>
    <s v="Messina"/>
    <s v="ME"/>
    <x v="4"/>
    <n v="13"/>
    <x v="12"/>
    <d v="1964-03-14T00:00:00"/>
    <x v="0"/>
    <x v="0"/>
    <s v="No"/>
    <x v="1"/>
  </r>
  <r>
    <x v="13"/>
    <s v="Padova"/>
    <s v="PD"/>
    <x v="9"/>
    <n v="12"/>
    <x v="13"/>
    <d v="1978-06-04T00:00:00"/>
    <x v="6"/>
    <x v="1"/>
    <s v="No"/>
    <x v="0"/>
  </r>
  <r>
    <x v="14"/>
    <s v="Trieste"/>
    <s v="TS"/>
    <x v="10"/>
    <n v="6"/>
    <x v="14"/>
    <d v="1976-02-12T00:00:00"/>
    <x v="7"/>
    <x v="1"/>
    <s v="Sì"/>
    <x v="0"/>
  </r>
  <r>
    <x v="15"/>
    <s v="Brescia"/>
    <s v="BS"/>
    <x v="1"/>
    <n v="6"/>
    <x v="15"/>
    <d v="1987-04-28T00:00:00"/>
    <x v="0"/>
    <x v="0"/>
    <s v="No"/>
    <x v="1"/>
  </r>
  <r>
    <x v="16"/>
    <s v="Taranto"/>
    <s v="TA"/>
    <x v="8"/>
    <n v="1"/>
    <x v="16"/>
    <d v="1969-03-14T00:00:00"/>
    <x v="3"/>
    <x v="0"/>
    <s v="Sì"/>
    <x v="0"/>
  </r>
  <r>
    <x v="17"/>
    <s v="Prato"/>
    <s v="PO"/>
    <x v="7"/>
    <n v="15"/>
    <x v="17"/>
    <d v="1972-11-28T00:00:00"/>
    <x v="8"/>
    <x v="1"/>
    <s v="Sì"/>
    <x v="0"/>
  </r>
  <r>
    <x v="18"/>
    <s v="Parma"/>
    <s v="PR"/>
    <x v="6"/>
    <n v="13"/>
    <x v="18"/>
    <d v="1959-04-14T00:00:00"/>
    <x v="3"/>
    <x v="0"/>
    <s v="Sì"/>
    <x v="0"/>
  </r>
  <r>
    <x v="19"/>
    <s v="Reggio Calabria"/>
    <s v="RC"/>
    <x v="11"/>
    <n v="1"/>
    <x v="19"/>
    <d v="1977-05-07T00:00:00"/>
    <x v="1"/>
    <x v="1"/>
    <s v="No"/>
    <x v="0"/>
  </r>
  <r>
    <x v="20"/>
    <s v="Modena"/>
    <s v="MO"/>
    <x v="6"/>
    <n v="1"/>
    <x v="20"/>
    <d v="1962-02-11T00:00:00"/>
    <x v="6"/>
    <x v="0"/>
    <s v="No"/>
    <x v="1"/>
  </r>
  <r>
    <x v="21"/>
    <s v="Reggio Emilia"/>
    <s v="RE"/>
    <x v="6"/>
    <n v="12"/>
    <x v="21"/>
    <d v="1984-08-06T00:00:00"/>
    <x v="5"/>
    <x v="1"/>
    <s v="Sì"/>
    <x v="0"/>
  </r>
  <r>
    <x v="22"/>
    <s v="Perugia"/>
    <s v="PG"/>
    <x v="12"/>
    <n v="2"/>
    <x v="22"/>
    <d v="1981-12-14T00:00:00"/>
    <x v="1"/>
    <x v="1"/>
    <s v="Sì"/>
    <x v="0"/>
  </r>
  <r>
    <x v="23"/>
    <s v="Livorno"/>
    <s v="LI"/>
    <x v="7"/>
    <n v="3"/>
    <x v="23"/>
    <d v="1991-09-07T00:00:00"/>
    <x v="9"/>
    <x v="1"/>
    <s v="No"/>
    <x v="1"/>
  </r>
  <r>
    <x v="24"/>
    <s v="Ravenna"/>
    <s v="RA"/>
    <x v="6"/>
    <n v="2"/>
    <x v="24"/>
    <d v="1973-12-04T00:00:00"/>
    <x v="1"/>
    <x v="1"/>
    <s v="No"/>
    <x v="0"/>
  </r>
  <r>
    <x v="25"/>
    <s v="Cagliari"/>
    <s v="CA"/>
    <x v="13"/>
    <n v="2"/>
    <x v="25"/>
    <d v="1984-04-24T00:00:00"/>
    <x v="0"/>
    <x v="0"/>
    <s v="Sì"/>
    <x v="0"/>
  </r>
  <r>
    <x v="26"/>
    <s v="Foggia"/>
    <s v="FG"/>
    <x v="8"/>
    <n v="10"/>
    <x v="26"/>
    <d v="1971-03-19T00:00:00"/>
    <x v="1"/>
    <x v="0"/>
    <s v="No"/>
    <x v="0"/>
  </r>
  <r>
    <x v="27"/>
    <s v="Rimini"/>
    <s v="RN"/>
    <x v="6"/>
    <n v="1"/>
    <x v="27"/>
    <d v="1956-05-30T00:00:00"/>
    <x v="9"/>
    <x v="1"/>
    <s v="Sì"/>
    <x v="0"/>
  </r>
  <r>
    <x v="6"/>
    <s v="Salerno"/>
    <s v="SA"/>
    <x v="2"/>
    <n v="5"/>
    <x v="28"/>
    <d v="1983-09-13T00:00:00"/>
    <x v="0"/>
    <x v="1"/>
    <s v="No"/>
    <x v="1"/>
  </r>
  <r>
    <x v="28"/>
    <s v="Ferrara"/>
    <s v="FE"/>
    <x v="6"/>
    <n v="10"/>
    <x v="29"/>
    <d v="1995-01-23T00:00:00"/>
    <x v="0"/>
    <x v="1"/>
    <s v="Sì"/>
    <x v="1"/>
  </r>
  <r>
    <x v="29"/>
    <s v="Sassari"/>
    <s v="SS"/>
    <x v="13"/>
    <n v="13"/>
    <x v="30"/>
    <d v="1965-08-14T00:00:00"/>
    <x v="4"/>
    <x v="0"/>
    <s v="Sì"/>
    <x v="1"/>
  </r>
  <r>
    <x v="30"/>
    <s v="Siracusa"/>
    <s v="SR"/>
    <x v="4"/>
    <n v="1"/>
    <x v="31"/>
    <d v="1979-06-04T00:00:00"/>
    <x v="6"/>
    <x v="0"/>
    <s v="Sì"/>
    <x v="1"/>
  </r>
  <r>
    <x v="31"/>
    <s v="Pescara"/>
    <s v="PE"/>
    <x v="14"/>
    <n v="5"/>
    <x v="32"/>
    <d v="1982-12-11T00:00:00"/>
    <x v="5"/>
    <x v="0"/>
    <s v="Sì"/>
    <x v="0"/>
  </r>
  <r>
    <x v="32"/>
    <s v="Monza"/>
    <s v="MB"/>
    <x v="1"/>
    <n v="2"/>
    <x v="33"/>
    <d v="1984-02-19T00:00:00"/>
    <x v="1"/>
    <x v="1"/>
    <s v="No"/>
    <x v="1"/>
  </r>
  <r>
    <x v="33"/>
    <s v="Latina"/>
    <s v="LT"/>
    <x v="0"/>
    <n v="14"/>
    <x v="34"/>
    <d v="1987-02-28T00:00:00"/>
    <x v="6"/>
    <x v="0"/>
    <s v="No"/>
    <x v="1"/>
  </r>
  <r>
    <x v="34"/>
    <s v="Bergamo"/>
    <s v="BG"/>
    <x v="1"/>
    <n v="11"/>
    <x v="35"/>
    <d v="1970-10-27T00:00:00"/>
    <x v="8"/>
    <x v="1"/>
    <s v="Sì"/>
    <x v="1"/>
  </r>
  <r>
    <x v="35"/>
    <s v="Forlì"/>
    <s v="FC"/>
    <x v="6"/>
    <n v="13"/>
    <x v="36"/>
    <d v="1995-03-07T00:00:00"/>
    <x v="1"/>
    <x v="1"/>
    <s v="Sì"/>
    <x v="1"/>
  </r>
  <r>
    <x v="36"/>
    <s v="Giugliano in Campania"/>
    <s v="NA"/>
    <x v="2"/>
    <n v="9"/>
    <x v="37"/>
    <d v="1979-03-16T00:00:00"/>
    <x v="3"/>
    <x v="0"/>
    <s v="Sì"/>
    <x v="0"/>
  </r>
  <r>
    <x v="37"/>
    <s v="Trento"/>
    <s v="TN"/>
    <x v="15"/>
    <n v="13"/>
    <x v="0"/>
    <d v="1979-07-02T00:00:00"/>
    <x v="3"/>
    <x v="1"/>
    <s v="No"/>
    <x v="0"/>
  </r>
  <r>
    <x v="38"/>
    <s v="Vicenza"/>
    <s v="VI"/>
    <x v="9"/>
    <n v="4"/>
    <x v="38"/>
    <d v="1958-02-16T00:00:00"/>
    <x v="2"/>
    <x v="1"/>
    <s v="No"/>
    <x v="0"/>
  </r>
  <r>
    <x v="39"/>
    <s v="Terni"/>
    <s v="TR"/>
    <x v="12"/>
    <n v="10"/>
    <x v="39"/>
    <d v="1990-07-18T00:00:00"/>
    <x v="7"/>
    <x v="1"/>
    <s v="No"/>
    <x v="1"/>
  </r>
  <r>
    <x v="40"/>
    <s v="Novara"/>
    <s v="NO"/>
    <x v="3"/>
    <n v="1"/>
    <x v="40"/>
    <d v="1969-07-01T00:00:00"/>
    <x v="9"/>
    <x v="1"/>
    <s v="Sì"/>
    <x v="0"/>
  </r>
  <r>
    <x v="41"/>
    <s v="Bolzano"/>
    <s v="BZ"/>
    <x v="15"/>
    <n v="4"/>
    <x v="41"/>
    <d v="1986-01-22T00:00:00"/>
    <x v="3"/>
    <x v="0"/>
    <s v="No"/>
    <x v="1"/>
  </r>
  <r>
    <x v="42"/>
    <s v="Piacenza"/>
    <s v="PC"/>
    <x v="6"/>
    <n v="11"/>
    <x v="42"/>
    <d v="1979-09-26T00:00:00"/>
    <x v="5"/>
    <x v="1"/>
    <s v="Sì"/>
    <x v="1"/>
  </r>
  <r>
    <x v="43"/>
    <s v="Ancona"/>
    <s v="AN"/>
    <x v="16"/>
    <n v="14"/>
    <x v="43"/>
    <d v="1995-01-11T00:00:00"/>
    <x v="5"/>
    <x v="1"/>
    <s v="Sì"/>
    <x v="0"/>
  </r>
  <r>
    <x v="44"/>
    <s v="Arezzo"/>
    <s v="AR"/>
    <x v="7"/>
    <n v="9"/>
    <x v="44"/>
    <d v="1954-12-30T00:00:00"/>
    <x v="3"/>
    <x v="0"/>
    <s v="No"/>
    <x v="1"/>
  </r>
  <r>
    <x v="45"/>
    <s v="Andria"/>
    <s v="BT"/>
    <x v="8"/>
    <n v="11"/>
    <x v="45"/>
    <d v="1957-06-27T00:00:00"/>
    <x v="0"/>
    <x v="1"/>
    <s v="Sì"/>
    <x v="1"/>
  </r>
  <r>
    <x v="46"/>
    <s v="Udine"/>
    <s v="UD"/>
    <x v="10"/>
    <n v="14"/>
    <x v="46"/>
    <d v="1957-06-29T00:00:00"/>
    <x v="9"/>
    <x v="1"/>
    <s v="Sì"/>
    <x v="1"/>
  </r>
  <r>
    <x v="16"/>
    <s v="Cesena"/>
    <s v="FC"/>
    <x v="6"/>
    <n v="8"/>
    <x v="47"/>
    <d v="1960-07-05T00:00:00"/>
    <x v="9"/>
    <x v="1"/>
    <s v="Sì"/>
    <x v="0"/>
  </r>
  <r>
    <x v="47"/>
    <s v="Lecce"/>
    <s v="LE"/>
    <x v="8"/>
    <n v="5"/>
    <x v="48"/>
    <d v="1994-01-25T00:00:00"/>
    <x v="3"/>
    <x v="1"/>
    <s v="Sì"/>
    <x v="0"/>
  </r>
  <r>
    <x v="48"/>
    <s v="La Spezia"/>
    <s v="SP"/>
    <x v="5"/>
    <n v="13"/>
    <x v="49"/>
    <d v="1969-03-17T00:00:00"/>
    <x v="0"/>
    <x v="0"/>
    <s v="No"/>
    <x v="0"/>
  </r>
  <r>
    <x v="49"/>
    <s v="Pesaro"/>
    <s v="PU"/>
    <x v="16"/>
    <n v="11"/>
    <x v="50"/>
    <d v="1964-04-22T00:00:00"/>
    <x v="4"/>
    <x v="0"/>
    <s v="Sì"/>
    <x v="1"/>
  </r>
  <r>
    <x v="50"/>
    <s v="Alessandria"/>
    <s v="AL"/>
    <x v="3"/>
    <n v="6"/>
    <x v="51"/>
    <d v="1985-01-11T00:00:00"/>
    <x v="7"/>
    <x v="0"/>
    <s v="Sì"/>
    <x v="0"/>
  </r>
  <r>
    <x v="51"/>
    <s v="Barletta"/>
    <s v="BT"/>
    <x v="8"/>
    <n v="7"/>
    <x v="52"/>
    <d v="1956-10-10T00:00:00"/>
    <x v="7"/>
    <x v="0"/>
    <s v="No"/>
    <x v="0"/>
  </r>
  <r>
    <x v="52"/>
    <s v="Catanzaro"/>
    <s v="CZ"/>
    <x v="11"/>
    <n v="11"/>
    <x v="53"/>
    <d v="1992-07-01T00:00:00"/>
    <x v="5"/>
    <x v="1"/>
    <s v="Sì"/>
    <x v="1"/>
  </r>
  <r>
    <x v="53"/>
    <s v="Pistoia"/>
    <s v="PT"/>
    <x v="7"/>
    <n v="15"/>
    <x v="54"/>
    <d v="1961-06-02T00:00:00"/>
    <x v="1"/>
    <x v="0"/>
    <s v="Sì"/>
    <x v="0"/>
  </r>
  <r>
    <x v="54"/>
    <s v="Brindisi"/>
    <s v="BR"/>
    <x v="8"/>
    <n v="7"/>
    <x v="55"/>
    <d v="1992-01-06T00:00:00"/>
    <x v="5"/>
    <x v="0"/>
    <s v="Sì"/>
    <x v="1"/>
  </r>
  <r>
    <x v="55"/>
    <s v="Pisa"/>
    <s v="PI"/>
    <x v="7"/>
    <n v="5"/>
    <x v="56"/>
    <d v="1995-05-01T00:00:00"/>
    <x v="0"/>
    <x v="0"/>
    <s v="Sì"/>
    <x v="1"/>
  </r>
  <r>
    <x v="56"/>
    <s v="Torre del Greco"/>
    <s v="NA"/>
    <x v="2"/>
    <n v="4"/>
    <x v="57"/>
    <d v="1983-07-08T00:00:00"/>
    <x v="5"/>
    <x v="0"/>
    <s v="No"/>
    <x v="1"/>
  </r>
  <r>
    <x v="57"/>
    <s v="Como"/>
    <s v="CO"/>
    <x v="1"/>
    <n v="5"/>
    <x v="58"/>
    <d v="1959-10-16T00:00:00"/>
    <x v="2"/>
    <x v="1"/>
    <s v="No"/>
    <x v="1"/>
  </r>
  <r>
    <x v="58"/>
    <s v="Lucca"/>
    <s v="LU"/>
    <x v="7"/>
    <n v="4"/>
    <x v="59"/>
    <d v="1991-11-24T00:00:00"/>
    <x v="2"/>
    <x v="1"/>
    <s v="No"/>
    <x v="0"/>
  </r>
  <r>
    <x v="59"/>
    <s v="Guidonia Montecelio"/>
    <s v="RM"/>
    <x v="0"/>
    <n v="6"/>
    <x v="60"/>
    <d v="1967-05-16T00:00:00"/>
    <x v="3"/>
    <x v="1"/>
    <s v="No"/>
    <x v="0"/>
  </r>
  <r>
    <x v="60"/>
    <s v="Roma"/>
    <s v="RM"/>
    <x v="0"/>
    <n v="7"/>
    <x v="61"/>
    <d v="1967-01-23T00:00:00"/>
    <x v="3"/>
    <x v="0"/>
    <s v="Sì"/>
    <x v="0"/>
  </r>
  <r>
    <x v="61"/>
    <s v="Milano"/>
    <s v="MI"/>
    <x v="1"/>
    <n v="4"/>
    <x v="62"/>
    <d v="1965-01-13T00:00:00"/>
    <x v="4"/>
    <x v="1"/>
    <s v="No"/>
    <x v="1"/>
  </r>
  <r>
    <x v="62"/>
    <s v="Napoli"/>
    <s v="NA"/>
    <x v="2"/>
    <n v="11"/>
    <x v="2"/>
    <d v="1983-11-14T00:00:00"/>
    <x v="1"/>
    <x v="0"/>
    <s v="No"/>
    <x v="0"/>
  </r>
  <r>
    <x v="63"/>
    <s v="Torino"/>
    <s v="TO"/>
    <x v="3"/>
    <n v="8"/>
    <x v="63"/>
    <d v="1967-04-12T00:00:00"/>
    <x v="4"/>
    <x v="0"/>
    <s v="No"/>
    <x v="1"/>
  </r>
  <r>
    <x v="64"/>
    <s v="Palermo"/>
    <s v="PA"/>
    <x v="4"/>
    <n v="10"/>
    <x v="64"/>
    <d v="1995-01-10T00:00:00"/>
    <x v="5"/>
    <x v="1"/>
    <s v="No"/>
    <x v="1"/>
  </r>
  <r>
    <x v="65"/>
    <s v="Genova"/>
    <s v="GE"/>
    <x v="5"/>
    <n v="11"/>
    <x v="65"/>
    <d v="1979-03-28T00:00:00"/>
    <x v="5"/>
    <x v="0"/>
    <s v="Sì"/>
    <x v="1"/>
  </r>
  <r>
    <x v="66"/>
    <s v="Bologna"/>
    <s v="BO"/>
    <x v="6"/>
    <n v="1"/>
    <x v="66"/>
    <d v="1957-03-22T00:00:00"/>
    <x v="3"/>
    <x v="0"/>
    <s v="Sì"/>
    <x v="0"/>
  </r>
  <r>
    <x v="67"/>
    <s v="Firenze"/>
    <s v="FI"/>
    <x v="7"/>
    <n v="14"/>
    <x v="67"/>
    <d v="1968-10-04T00:00:00"/>
    <x v="8"/>
    <x v="0"/>
    <s v="Sì"/>
    <x v="1"/>
  </r>
  <r>
    <x v="68"/>
    <s v="Bari"/>
    <s v="BA"/>
    <x v="8"/>
    <n v="12"/>
    <x v="68"/>
    <d v="1986-09-24T00:00:00"/>
    <x v="1"/>
    <x v="1"/>
    <s v="No"/>
    <x v="0"/>
  </r>
  <r>
    <x v="69"/>
    <s v="Catania"/>
    <s v="CT"/>
    <x v="4"/>
    <n v="2"/>
    <x v="50"/>
    <d v="1971-05-18T00:00:00"/>
    <x v="8"/>
    <x v="1"/>
    <s v="Sì"/>
    <x v="1"/>
  </r>
  <r>
    <x v="70"/>
    <s v="Venezia"/>
    <s v="VE"/>
    <x v="9"/>
    <n v="13"/>
    <x v="69"/>
    <d v="1955-10-17T00:00:00"/>
    <x v="3"/>
    <x v="1"/>
    <s v="No"/>
    <x v="1"/>
  </r>
  <r>
    <x v="71"/>
    <s v="Verona"/>
    <s v="VR"/>
    <x v="9"/>
    <n v="10"/>
    <x v="70"/>
    <d v="1956-05-10T00:00:00"/>
    <x v="7"/>
    <x v="0"/>
    <s v="No"/>
    <x v="1"/>
  </r>
  <r>
    <x v="72"/>
    <s v="Messina"/>
    <s v="ME"/>
    <x v="4"/>
    <n v="15"/>
    <x v="71"/>
    <d v="1975-01-01T00:00:00"/>
    <x v="0"/>
    <x v="1"/>
    <s v="Sì"/>
    <x v="1"/>
  </r>
  <r>
    <x v="73"/>
    <s v="Padova"/>
    <s v="PD"/>
    <x v="9"/>
    <n v="10"/>
    <x v="72"/>
    <d v="1982-10-28T00:00:00"/>
    <x v="5"/>
    <x v="1"/>
    <s v="No"/>
    <x v="0"/>
  </r>
  <r>
    <x v="74"/>
    <s v="Trieste"/>
    <s v="TS"/>
    <x v="10"/>
    <n v="4"/>
    <x v="73"/>
    <d v="1972-06-27T00:00:00"/>
    <x v="8"/>
    <x v="0"/>
    <s v="No"/>
    <x v="1"/>
  </r>
  <r>
    <x v="75"/>
    <s v="Brescia"/>
    <s v="BS"/>
    <x v="1"/>
    <n v="1"/>
    <x v="74"/>
    <d v="1972-09-09T00:00:00"/>
    <x v="3"/>
    <x v="1"/>
    <s v="No"/>
    <x v="0"/>
  </r>
  <r>
    <x v="76"/>
    <s v="Taranto"/>
    <s v="TA"/>
    <x v="8"/>
    <n v="14"/>
    <x v="75"/>
    <d v="1994-05-30T00:00:00"/>
    <x v="8"/>
    <x v="0"/>
    <s v="Sì"/>
    <x v="1"/>
  </r>
  <r>
    <x v="77"/>
    <s v="Prato"/>
    <s v="PO"/>
    <x v="7"/>
    <n v="8"/>
    <x v="34"/>
    <d v="1965-12-24T00:00:00"/>
    <x v="4"/>
    <x v="0"/>
    <s v="Sì"/>
    <x v="1"/>
  </r>
  <r>
    <x v="78"/>
    <s v="Parma"/>
    <s v="PR"/>
    <x v="6"/>
    <n v="1"/>
    <x v="76"/>
    <d v="1995-10-30T00:00:00"/>
    <x v="8"/>
    <x v="0"/>
    <s v="Sì"/>
    <x v="0"/>
  </r>
  <r>
    <x v="79"/>
    <s v="Reggio Calabria"/>
    <s v="RC"/>
    <x v="11"/>
    <n v="1"/>
    <x v="77"/>
    <d v="1981-02-04T00:00:00"/>
    <x v="5"/>
    <x v="0"/>
    <s v="No"/>
    <x v="1"/>
  </r>
  <r>
    <x v="80"/>
    <s v="Modena"/>
    <s v="MO"/>
    <x v="6"/>
    <n v="14"/>
    <x v="78"/>
    <d v="1992-08-26T00:00:00"/>
    <x v="6"/>
    <x v="1"/>
    <s v="Sì"/>
    <x v="0"/>
  </r>
  <r>
    <x v="81"/>
    <s v="Reggio Emilia"/>
    <s v="RE"/>
    <x v="6"/>
    <n v="7"/>
    <x v="79"/>
    <d v="1968-04-13T00:00:00"/>
    <x v="2"/>
    <x v="1"/>
    <s v="Sì"/>
    <x v="0"/>
  </r>
  <r>
    <x v="82"/>
    <s v="Perugia"/>
    <s v="PG"/>
    <x v="12"/>
    <n v="15"/>
    <x v="80"/>
    <d v="1986-03-12T00:00:00"/>
    <x v="2"/>
    <x v="1"/>
    <s v="No"/>
    <x v="1"/>
  </r>
  <r>
    <x v="83"/>
    <s v="Livorno"/>
    <s v="LI"/>
    <x v="7"/>
    <n v="14"/>
    <x v="81"/>
    <d v="1979-06-27T00:00:00"/>
    <x v="0"/>
    <x v="0"/>
    <s v="Sì"/>
    <x v="0"/>
  </r>
  <r>
    <x v="84"/>
    <s v="Ravenna"/>
    <s v="RA"/>
    <x v="6"/>
    <n v="6"/>
    <x v="82"/>
    <d v="1957-12-09T00:00:00"/>
    <x v="5"/>
    <x v="1"/>
    <s v="No"/>
    <x v="1"/>
  </r>
  <r>
    <x v="85"/>
    <s v="Cagliari"/>
    <s v="CA"/>
    <x v="13"/>
    <n v="13"/>
    <x v="83"/>
    <d v="1993-07-26T00:00:00"/>
    <x v="7"/>
    <x v="0"/>
    <s v="No"/>
    <x v="1"/>
  </r>
  <r>
    <x v="86"/>
    <s v="Foggia"/>
    <s v="FG"/>
    <x v="8"/>
    <n v="1"/>
    <x v="84"/>
    <d v="1990-09-02T00:00:00"/>
    <x v="0"/>
    <x v="0"/>
    <s v="No"/>
    <x v="0"/>
  </r>
  <r>
    <x v="87"/>
    <s v="Roma"/>
    <s v="RM"/>
    <x v="0"/>
    <n v="11"/>
    <x v="85"/>
    <d v="1976-10-25T00:00:00"/>
    <x v="3"/>
    <x v="0"/>
    <s v="No"/>
    <x v="1"/>
  </r>
  <r>
    <x v="88"/>
    <s v="Milano"/>
    <s v="MI"/>
    <x v="1"/>
    <n v="12"/>
    <x v="86"/>
    <d v="1987-10-15T00:00:00"/>
    <x v="8"/>
    <x v="1"/>
    <s v="Sì"/>
    <x v="1"/>
  </r>
  <r>
    <x v="89"/>
    <s v="Napoli"/>
    <s v="NA"/>
    <x v="2"/>
    <n v="3"/>
    <x v="87"/>
    <d v="1995-06-17T00:00:00"/>
    <x v="4"/>
    <x v="0"/>
    <s v="Sì"/>
    <x v="1"/>
  </r>
  <r>
    <x v="13"/>
    <s v="Torino"/>
    <s v="TO"/>
    <x v="3"/>
    <n v="4"/>
    <x v="88"/>
    <d v="1991-12-11T00:00:00"/>
    <x v="8"/>
    <x v="1"/>
    <s v="Sì"/>
    <x v="1"/>
  </r>
  <r>
    <x v="90"/>
    <s v="Palermo"/>
    <s v="PA"/>
    <x v="4"/>
    <n v="10"/>
    <x v="89"/>
    <d v="1955-03-20T00:00:00"/>
    <x v="8"/>
    <x v="0"/>
    <s v="No"/>
    <x v="1"/>
  </r>
  <r>
    <x v="91"/>
    <s v="Genova"/>
    <s v="GE"/>
    <x v="5"/>
    <n v="11"/>
    <x v="90"/>
    <d v="1990-02-18T00:00:00"/>
    <x v="7"/>
    <x v="0"/>
    <s v="Sì"/>
    <x v="1"/>
  </r>
  <r>
    <x v="92"/>
    <s v="Bologna"/>
    <s v="BO"/>
    <x v="6"/>
    <n v="5"/>
    <x v="91"/>
    <d v="1979-06-03T00:00:00"/>
    <x v="4"/>
    <x v="0"/>
    <s v="No"/>
    <x v="0"/>
  </r>
  <r>
    <x v="93"/>
    <s v="Firenze"/>
    <s v="FI"/>
    <x v="7"/>
    <n v="8"/>
    <x v="92"/>
    <d v="1986-05-01T00:00:00"/>
    <x v="7"/>
    <x v="0"/>
    <s v="No"/>
    <x v="1"/>
  </r>
  <r>
    <x v="94"/>
    <s v="Bari"/>
    <s v="BA"/>
    <x v="8"/>
    <n v="15"/>
    <x v="93"/>
    <d v="1994-09-22T00:00:00"/>
    <x v="1"/>
    <x v="1"/>
    <s v="No"/>
    <x v="1"/>
  </r>
  <r>
    <x v="95"/>
    <s v="Catania"/>
    <s v="CT"/>
    <x v="4"/>
    <n v="8"/>
    <x v="94"/>
    <d v="1979-09-05T00:00:00"/>
    <x v="7"/>
    <x v="0"/>
    <s v="Sì"/>
    <x v="1"/>
  </r>
  <r>
    <x v="96"/>
    <s v="Venezia"/>
    <s v="VE"/>
    <x v="9"/>
    <n v="9"/>
    <x v="95"/>
    <d v="1971-04-16T00:00:00"/>
    <x v="8"/>
    <x v="1"/>
    <s v="No"/>
    <x v="1"/>
  </r>
  <r>
    <x v="97"/>
    <s v="Verona"/>
    <s v="VR"/>
    <x v="9"/>
    <n v="15"/>
    <x v="96"/>
    <d v="1979-09-02T00:00:00"/>
    <x v="5"/>
    <x v="0"/>
    <s v="Sì"/>
    <x v="1"/>
  </r>
  <r>
    <x v="98"/>
    <s v="Messina"/>
    <s v="ME"/>
    <x v="4"/>
    <n v="1"/>
    <x v="97"/>
    <d v="1960-07-18T00:00:00"/>
    <x v="5"/>
    <x v="0"/>
    <s v="No"/>
    <x v="1"/>
  </r>
  <r>
    <x v="99"/>
    <s v="Padova"/>
    <s v="PD"/>
    <x v="9"/>
    <n v="12"/>
    <x v="98"/>
    <d v="1958-02-09T00:00:00"/>
    <x v="1"/>
    <x v="1"/>
    <s v="No"/>
    <x v="0"/>
  </r>
  <r>
    <x v="100"/>
    <s v="Trieste"/>
    <s v="TS"/>
    <x v="10"/>
    <n v="2"/>
    <x v="99"/>
    <d v="1958-01-25T00:00:00"/>
    <x v="7"/>
    <x v="0"/>
    <s v="No"/>
    <x v="0"/>
  </r>
  <r>
    <x v="101"/>
    <s v="Roma"/>
    <s v="RM"/>
    <x v="0"/>
    <n v="12"/>
    <x v="61"/>
    <d v="1984-10-26T00:00:00"/>
    <x v="5"/>
    <x v="1"/>
    <s v="No"/>
    <x v="0"/>
  </r>
  <r>
    <x v="102"/>
    <s v="Milano"/>
    <s v="MI"/>
    <x v="1"/>
    <n v="5"/>
    <x v="100"/>
    <d v="1956-08-11T00:00:00"/>
    <x v="0"/>
    <x v="1"/>
    <s v="Sì"/>
    <x v="1"/>
  </r>
  <r>
    <x v="103"/>
    <s v="Napoli"/>
    <s v="NA"/>
    <x v="2"/>
    <n v="7"/>
    <x v="101"/>
    <d v="1981-09-18T00:00:00"/>
    <x v="4"/>
    <x v="0"/>
    <s v="No"/>
    <x v="1"/>
  </r>
  <r>
    <x v="104"/>
    <s v="Torino"/>
    <s v="TO"/>
    <x v="3"/>
    <n v="14"/>
    <x v="102"/>
    <d v="1962-02-22T00:00:00"/>
    <x v="8"/>
    <x v="1"/>
    <s v="Sì"/>
    <x v="1"/>
  </r>
  <r>
    <x v="105"/>
    <s v="Roma"/>
    <s v="RM"/>
    <x v="0"/>
    <n v="12"/>
    <x v="103"/>
    <d v="1977-08-06T00:00:00"/>
    <x v="5"/>
    <x v="0"/>
    <s v="No"/>
    <x v="1"/>
  </r>
  <r>
    <x v="106"/>
    <s v="Milano"/>
    <s v="MI"/>
    <x v="1"/>
    <n v="13"/>
    <x v="104"/>
    <d v="1989-04-11T00:00:00"/>
    <x v="0"/>
    <x v="0"/>
    <s v="No"/>
    <x v="1"/>
  </r>
  <r>
    <x v="107"/>
    <s v="Napoli"/>
    <s v="NA"/>
    <x v="2"/>
    <n v="10"/>
    <x v="105"/>
    <d v="1970-09-23T00:00:00"/>
    <x v="3"/>
    <x v="1"/>
    <s v="Sì"/>
    <x v="0"/>
  </r>
  <r>
    <x v="108"/>
    <s v="Torino"/>
    <s v="TO"/>
    <x v="3"/>
    <n v="7"/>
    <x v="106"/>
    <d v="1979-02-05T00:00:00"/>
    <x v="1"/>
    <x v="0"/>
    <s v="No"/>
    <x v="1"/>
  </r>
  <r>
    <x v="109"/>
    <s v="Roma"/>
    <s v="RM"/>
    <x v="0"/>
    <n v="13"/>
    <x v="107"/>
    <d v="1990-11-22T00:00:00"/>
    <x v="8"/>
    <x v="0"/>
    <s v="Sì"/>
    <x v="0"/>
  </r>
  <r>
    <x v="110"/>
    <s v="Molano"/>
    <s v="MI"/>
    <x v="1"/>
    <n v="15"/>
    <x v="108"/>
    <d v="1971-10-19T00:00:00"/>
    <x v="9"/>
    <x v="0"/>
    <s v="Sì"/>
    <x v="1"/>
  </r>
  <r>
    <x v="111"/>
    <s v="Napoli"/>
    <s v="NA"/>
    <x v="2"/>
    <n v="1"/>
    <x v="109"/>
    <d v="1975-08-22T00:00:00"/>
    <x v="0"/>
    <x v="0"/>
    <s v="No"/>
    <x v="1"/>
  </r>
  <r>
    <x v="112"/>
    <s v="Torino"/>
    <s v="TO"/>
    <x v="3"/>
    <n v="8"/>
    <x v="110"/>
    <d v="1988-08-13T00:00:00"/>
    <x v="7"/>
    <x v="0"/>
    <s v="Sì"/>
    <x v="0"/>
  </r>
  <r>
    <x v="113"/>
    <s v="Roma"/>
    <s v="RM"/>
    <x v="0"/>
    <n v="5"/>
    <x v="111"/>
    <d v="1973-09-06T00:00:00"/>
    <x v="0"/>
    <x v="0"/>
    <s v="No"/>
    <x v="1"/>
  </r>
  <r>
    <x v="84"/>
    <s v="Milano"/>
    <s v="MI"/>
    <x v="1"/>
    <n v="5"/>
    <x v="112"/>
    <d v="1969-03-12T00:00:00"/>
    <x v="2"/>
    <x v="1"/>
    <s v="No"/>
    <x v="1"/>
  </r>
  <r>
    <x v="114"/>
    <s v="Napoli"/>
    <s v="NA"/>
    <x v="2"/>
    <n v="6"/>
    <x v="113"/>
    <d v="1986-08-29T00:00:00"/>
    <x v="2"/>
    <x v="0"/>
    <s v="Sì"/>
    <x v="1"/>
  </r>
  <r>
    <x v="115"/>
    <s v="Torino"/>
    <s v="TO"/>
    <x v="3"/>
    <n v="15"/>
    <x v="114"/>
    <d v="1959-04-18T00:00:00"/>
    <x v="3"/>
    <x v="0"/>
    <s v="No"/>
    <x v="0"/>
  </r>
  <r>
    <x v="116"/>
    <s v="Roma"/>
    <s v="RM"/>
    <x v="0"/>
    <n v="5"/>
    <x v="28"/>
    <d v="1991-06-29T00:00:00"/>
    <x v="8"/>
    <x v="0"/>
    <s v="No"/>
    <x v="0"/>
  </r>
  <r>
    <x v="117"/>
    <s v="Milano"/>
    <s v="MI"/>
    <x v="1"/>
    <n v="15"/>
    <x v="115"/>
    <d v="1958-08-07T00:00:00"/>
    <x v="2"/>
    <x v="0"/>
    <s v="No"/>
    <x v="1"/>
  </r>
  <r>
    <x v="118"/>
    <s v="Napoli"/>
    <s v="NA"/>
    <x v="2"/>
    <n v="13"/>
    <x v="116"/>
    <d v="1976-12-07T00:00:00"/>
    <x v="5"/>
    <x v="0"/>
    <s v="No"/>
    <x v="1"/>
  </r>
  <r>
    <x v="119"/>
    <s v="Torino"/>
    <s v="TO"/>
    <x v="3"/>
    <n v="15"/>
    <x v="117"/>
    <d v="1971-06-11T00:00:00"/>
    <x v="2"/>
    <x v="0"/>
    <s v="No"/>
    <x v="1"/>
  </r>
  <r>
    <x v="120"/>
    <s v="Roma"/>
    <s v="RM"/>
    <x v="0"/>
    <n v="7"/>
    <x v="118"/>
    <d v="1967-11-22T00:00:00"/>
    <x v="4"/>
    <x v="1"/>
    <s v="No"/>
    <x v="1"/>
  </r>
  <r>
    <x v="121"/>
    <s v="Milano"/>
    <s v="MI"/>
    <x v="1"/>
    <n v="4"/>
    <x v="119"/>
    <d v="1994-09-08T00:00:00"/>
    <x v="6"/>
    <x v="1"/>
    <s v="Sì"/>
    <x v="0"/>
  </r>
  <r>
    <x v="122"/>
    <s v="Napoli"/>
    <s v="NA"/>
    <x v="2"/>
    <n v="7"/>
    <x v="26"/>
    <d v="1955-06-30T00:00:00"/>
    <x v="3"/>
    <x v="1"/>
    <s v="No"/>
    <x v="0"/>
  </r>
  <r>
    <x v="123"/>
    <s v="Torino"/>
    <s v="TO"/>
    <x v="3"/>
    <n v="2"/>
    <x v="120"/>
    <d v="1968-08-24T00:00:00"/>
    <x v="9"/>
    <x v="0"/>
    <s v="No"/>
    <x v="0"/>
  </r>
  <r>
    <x v="124"/>
    <s v="Roma"/>
    <s v="RM"/>
    <x v="0"/>
    <n v="11"/>
    <x v="121"/>
    <d v="1964-03-23T00:00:00"/>
    <x v="3"/>
    <x v="0"/>
    <s v="No"/>
    <x v="0"/>
  </r>
  <r>
    <x v="125"/>
    <s v="Milano"/>
    <s v="MI"/>
    <x v="1"/>
    <n v="6"/>
    <x v="93"/>
    <d v="1985-04-12T00:00:00"/>
    <x v="1"/>
    <x v="0"/>
    <s v="No"/>
    <x v="0"/>
  </r>
  <r>
    <x v="126"/>
    <s v="Napoli"/>
    <s v="NA"/>
    <x v="2"/>
    <n v="2"/>
    <x v="122"/>
    <d v="1978-02-18T00:00:00"/>
    <x v="3"/>
    <x v="0"/>
    <s v="No"/>
    <x v="0"/>
  </r>
  <r>
    <x v="41"/>
    <s v="Torino"/>
    <s v="TO"/>
    <x v="3"/>
    <n v="11"/>
    <x v="123"/>
    <d v="1994-06-03T00:00:00"/>
    <x v="4"/>
    <x v="0"/>
    <s v="No"/>
    <x v="0"/>
  </r>
  <r>
    <x v="127"/>
    <s v="Roma"/>
    <s v="RM"/>
    <x v="0"/>
    <n v="8"/>
    <x v="124"/>
    <d v="1989-03-19T00:00:00"/>
    <x v="2"/>
    <x v="1"/>
    <s v="Sì"/>
    <x v="1"/>
  </r>
  <r>
    <x v="128"/>
    <s v="Milano"/>
    <s v="MI"/>
    <x v="1"/>
    <n v="14"/>
    <x v="125"/>
    <d v="1982-12-11T00:00:00"/>
    <x v="4"/>
    <x v="0"/>
    <s v="Sì"/>
    <x v="0"/>
  </r>
  <r>
    <x v="129"/>
    <s v="Napoli"/>
    <s v="NA"/>
    <x v="2"/>
    <n v="13"/>
    <x v="126"/>
    <d v="1976-10-25T00:00:00"/>
    <x v="1"/>
    <x v="1"/>
    <s v="Sì"/>
    <x v="0"/>
  </r>
  <r>
    <x v="130"/>
    <s v="Torino"/>
    <s v="TO"/>
    <x v="3"/>
    <n v="5"/>
    <x v="127"/>
    <d v="1959-07-19T00:00:00"/>
    <x v="4"/>
    <x v="0"/>
    <s v="No"/>
    <x v="1"/>
  </r>
  <r>
    <x v="131"/>
    <s v="Roma"/>
    <s v="RM"/>
    <x v="0"/>
    <n v="2"/>
    <x v="128"/>
    <d v="1957-01-30T00:00:00"/>
    <x v="1"/>
    <x v="0"/>
    <s v="No"/>
    <x v="1"/>
  </r>
  <r>
    <x v="22"/>
    <s v="Milano"/>
    <s v="MI"/>
    <x v="1"/>
    <n v="4"/>
    <x v="129"/>
    <d v="1955-05-10T00:00:00"/>
    <x v="2"/>
    <x v="1"/>
    <s v="No"/>
    <x v="0"/>
  </r>
  <r>
    <x v="132"/>
    <s v="Roma"/>
    <s v="RM"/>
    <x v="0"/>
    <n v="15"/>
    <x v="130"/>
    <d v="1989-07-09T00:00:00"/>
    <x v="5"/>
    <x v="0"/>
    <s v="No"/>
    <x v="1"/>
  </r>
  <r>
    <x v="133"/>
    <s v="Milano"/>
    <s v="MI"/>
    <x v="1"/>
    <n v="3"/>
    <x v="131"/>
    <d v="1970-04-16T00:00:00"/>
    <x v="5"/>
    <x v="0"/>
    <s v="No"/>
    <x v="0"/>
  </r>
  <r>
    <x v="134"/>
    <s v="Roma"/>
    <s v="RM"/>
    <x v="0"/>
    <n v="1"/>
    <x v="132"/>
    <d v="1959-10-27T00:00:00"/>
    <x v="0"/>
    <x v="0"/>
    <s v="Sì"/>
    <x v="1"/>
  </r>
  <r>
    <x v="135"/>
    <s v="Milano"/>
    <s v="MI"/>
    <x v="1"/>
    <n v="15"/>
    <x v="133"/>
    <d v="1993-03-01T00:00:00"/>
    <x v="5"/>
    <x v="1"/>
    <s v="No"/>
    <x v="1"/>
  </r>
  <r>
    <x v="136"/>
    <s v="Roma"/>
    <s v="RM"/>
    <x v="0"/>
    <n v="8"/>
    <x v="134"/>
    <d v="1959-06-19T00:00:00"/>
    <x v="0"/>
    <x v="1"/>
    <s v="Sì"/>
    <x v="0"/>
  </r>
  <r>
    <x v="137"/>
    <s v="Milano"/>
    <s v="MI"/>
    <x v="1"/>
    <n v="10"/>
    <x v="135"/>
    <d v="1963-08-24T00:00:00"/>
    <x v="2"/>
    <x v="0"/>
    <s v="No"/>
    <x v="1"/>
  </r>
  <r>
    <x v="138"/>
    <s v="Roma"/>
    <s v="RM"/>
    <x v="0"/>
    <n v="5"/>
    <x v="136"/>
    <d v="1985-02-01T00:00:00"/>
    <x v="9"/>
    <x v="0"/>
    <s v="No"/>
    <x v="0"/>
  </r>
  <r>
    <x v="139"/>
    <s v="Milano"/>
    <s v="MI"/>
    <x v="1"/>
    <n v="8"/>
    <x v="137"/>
    <d v="1956-08-07T00:00:00"/>
    <x v="9"/>
    <x v="0"/>
    <s v="Sì"/>
    <x v="0"/>
  </r>
  <r>
    <x v="140"/>
    <s v="Roma"/>
    <s v="RM"/>
    <x v="0"/>
    <n v="12"/>
    <x v="138"/>
    <d v="1965-02-28T00:00:00"/>
    <x v="3"/>
    <x v="0"/>
    <s v="No"/>
    <x v="1"/>
  </r>
  <r>
    <x v="141"/>
    <s v="Milano"/>
    <s v="MI"/>
    <x v="1"/>
    <n v="10"/>
    <x v="139"/>
    <d v="1955-11-01T00:00:00"/>
    <x v="6"/>
    <x v="1"/>
    <s v="No"/>
    <x v="0"/>
  </r>
  <r>
    <x v="142"/>
    <s v="Milano"/>
    <s v="MI"/>
    <x v="1"/>
    <n v="8"/>
    <x v="83"/>
    <d v="1986-04-22T00:00:00"/>
    <x v="1"/>
    <x v="1"/>
    <s v="No"/>
    <x v="0"/>
  </r>
  <r>
    <x v="143"/>
    <s v="Milano"/>
    <s v="MI"/>
    <x v="1"/>
    <n v="14"/>
    <x v="140"/>
    <d v="1990-10-16T00:00:00"/>
    <x v="0"/>
    <x v="1"/>
    <s v="Sì"/>
    <x v="1"/>
  </r>
  <r>
    <x v="144"/>
    <s v="Milano"/>
    <s v="MI"/>
    <x v="1"/>
    <n v="11"/>
    <x v="141"/>
    <d v="1991-02-19T00:00:00"/>
    <x v="2"/>
    <x v="1"/>
    <s v="Sì"/>
    <x v="1"/>
  </r>
  <r>
    <x v="145"/>
    <s v="Milano"/>
    <s v="MI"/>
    <x v="1"/>
    <n v="2"/>
    <x v="142"/>
    <d v="1989-09-22T00:00:00"/>
    <x v="4"/>
    <x v="1"/>
    <s v="No"/>
    <x v="0"/>
  </r>
  <r>
    <x v="146"/>
    <s v="Milano"/>
    <s v="MI"/>
    <x v="1"/>
    <n v="3"/>
    <x v="33"/>
    <d v="1965-12-08T00:00:00"/>
    <x v="6"/>
    <x v="1"/>
    <s v="No"/>
    <x v="1"/>
  </r>
  <r>
    <x v="147"/>
    <s v="Milano"/>
    <s v="MI"/>
    <x v="1"/>
    <n v="12"/>
    <x v="143"/>
    <d v="1987-09-19T00:00:00"/>
    <x v="7"/>
    <x v="1"/>
    <s v="No"/>
    <x v="1"/>
  </r>
  <r>
    <x v="148"/>
    <s v="Milano"/>
    <s v="MI"/>
    <x v="1"/>
    <n v="7"/>
    <x v="144"/>
    <d v="1961-06-09T00:00:00"/>
    <x v="8"/>
    <x v="0"/>
    <s v="No"/>
    <x v="1"/>
  </r>
  <r>
    <x v="149"/>
    <s v="Milano"/>
    <s v="MI"/>
    <x v="1"/>
    <n v="1"/>
    <x v="145"/>
    <d v="1975-07-04T00:00:00"/>
    <x v="8"/>
    <x v="1"/>
    <s v="Sì"/>
    <x v="0"/>
  </r>
  <r>
    <x v="150"/>
    <s v="Milano"/>
    <s v="MI"/>
    <x v="1"/>
    <n v="11"/>
    <x v="146"/>
    <d v="1982-05-11T00:00:00"/>
    <x v="8"/>
    <x v="1"/>
    <s v="Sì"/>
    <x v="1"/>
  </r>
  <r>
    <x v="151"/>
    <s v="Milano"/>
    <s v="MI"/>
    <x v="1"/>
    <n v="1"/>
    <x v="147"/>
    <d v="1983-04-20T00:00:00"/>
    <x v="9"/>
    <x v="0"/>
    <s v="Sì"/>
    <x v="1"/>
  </r>
  <r>
    <x v="152"/>
    <s v="Milano"/>
    <s v="MI"/>
    <x v="1"/>
    <n v="9"/>
    <x v="90"/>
    <d v="1992-01-19T00:00:00"/>
    <x v="5"/>
    <x v="0"/>
    <s v="Sì"/>
    <x v="0"/>
  </r>
  <r>
    <x v="153"/>
    <s v="Milano"/>
    <s v="MI"/>
    <x v="1"/>
    <n v="9"/>
    <x v="148"/>
    <d v="1959-08-08T00:00:00"/>
    <x v="9"/>
    <x v="1"/>
    <s v="Sì"/>
    <x v="1"/>
  </r>
  <r>
    <x v="154"/>
    <s v="Siena"/>
    <s v="SI"/>
    <x v="7"/>
    <n v="7"/>
    <x v="149"/>
    <d v="1964-01-18T00:00:00"/>
    <x v="8"/>
    <x v="0"/>
    <s v="Sì"/>
    <x v="0"/>
  </r>
  <r>
    <x v="155"/>
    <s v="Portici"/>
    <s v="NA"/>
    <x v="2"/>
    <n v="7"/>
    <x v="150"/>
    <d v="1987-10-28T00:00:00"/>
    <x v="2"/>
    <x v="1"/>
    <s v="Sì"/>
    <x v="0"/>
  </r>
  <r>
    <x v="156"/>
    <s v="Trani"/>
    <s v="BT"/>
    <x v="8"/>
    <n v="1"/>
    <x v="151"/>
    <d v="1962-01-28T00:00:00"/>
    <x v="9"/>
    <x v="0"/>
    <s v="No"/>
    <x v="0"/>
  </r>
  <r>
    <x v="157"/>
    <s v="Chieti"/>
    <s v="CH"/>
    <x v="14"/>
    <n v="4"/>
    <x v="152"/>
    <d v="1968-06-17T00:00:00"/>
    <x v="6"/>
    <x v="0"/>
    <s v="Sì"/>
    <x v="0"/>
  </r>
  <r>
    <x v="158"/>
    <s v="Velletri"/>
    <s v="RM"/>
    <x v="0"/>
    <n v="5"/>
    <x v="153"/>
    <d v="1979-10-18T00:00:00"/>
    <x v="9"/>
    <x v="1"/>
    <s v="Sì"/>
    <x v="0"/>
  </r>
  <r>
    <x v="159"/>
    <s v="Cava de' Tirreni"/>
    <s v="SA"/>
    <x v="2"/>
    <n v="3"/>
    <x v="154"/>
    <d v="1983-04-20T00:00:00"/>
    <x v="7"/>
    <x v="0"/>
    <s v="No"/>
    <x v="0"/>
  </r>
  <r>
    <x v="160"/>
    <s v="Acireale"/>
    <s v="CT"/>
    <x v="4"/>
    <n v="1"/>
    <x v="155"/>
    <d v="1978-07-11T00:00:00"/>
    <x v="9"/>
    <x v="1"/>
    <s v="No"/>
    <x v="0"/>
  </r>
  <r>
    <x v="161"/>
    <s v="Rovigo"/>
    <s v="RO"/>
    <x v="9"/>
    <n v="4"/>
    <x v="156"/>
    <d v="1983-08-02T00:00:00"/>
    <x v="1"/>
    <x v="1"/>
    <s v="Sì"/>
    <x v="0"/>
  </r>
  <r>
    <x v="162"/>
    <s v="Civitavecchia"/>
    <s v="RM"/>
    <x v="0"/>
    <n v="12"/>
    <x v="157"/>
    <d v="1955-09-05T00:00:00"/>
    <x v="0"/>
    <x v="0"/>
    <s v="No"/>
    <x v="1"/>
  </r>
  <r>
    <x v="163"/>
    <s v="Gallarate"/>
    <s v="VA"/>
    <x v="1"/>
    <n v="1"/>
    <x v="158"/>
    <d v="1955-03-05T00:00:00"/>
    <x v="2"/>
    <x v="1"/>
    <s v="Sì"/>
    <x v="0"/>
  </r>
  <r>
    <x v="164"/>
    <s v="Pordenone"/>
    <s v="PN"/>
    <x v="10"/>
    <n v="3"/>
    <x v="79"/>
    <d v="1974-01-12T00:00:00"/>
    <x v="0"/>
    <x v="1"/>
    <s v="No"/>
    <x v="1"/>
  </r>
  <r>
    <x v="165"/>
    <s v="Aversa"/>
    <s v="CE"/>
    <x v="2"/>
    <n v="9"/>
    <x v="159"/>
    <d v="1978-12-15T00:00:00"/>
    <x v="1"/>
    <x v="0"/>
    <s v="No"/>
    <x v="0"/>
  </r>
  <r>
    <x v="166"/>
    <s v="Montesilvano"/>
    <s v="PE"/>
    <x v="14"/>
    <n v="1"/>
    <x v="160"/>
    <d v="1960-03-12T00:00:00"/>
    <x v="5"/>
    <x v="0"/>
    <s v="Sì"/>
    <x v="0"/>
  </r>
  <r>
    <x v="167"/>
    <s v="Mazara del Vallo"/>
    <s v="TP"/>
    <x v="4"/>
    <n v="9"/>
    <x v="161"/>
    <d v="1969-07-19T00:00:00"/>
    <x v="3"/>
    <x v="1"/>
    <s v="No"/>
    <x v="0"/>
  </r>
  <r>
    <x v="168"/>
    <s v="Ascoli Piceno"/>
    <s v="AP"/>
    <x v="16"/>
    <n v="14"/>
    <x v="162"/>
    <d v="1959-09-06T00:00:00"/>
    <x v="1"/>
    <x v="0"/>
    <s v="Sì"/>
    <x v="1"/>
  </r>
  <r>
    <x v="169"/>
    <s v="Battipaglia"/>
    <s v="SA"/>
    <x v="2"/>
    <n v="10"/>
    <x v="163"/>
    <d v="1981-08-19T00:00:00"/>
    <x v="7"/>
    <x v="0"/>
    <s v="Sì"/>
    <x v="0"/>
  </r>
  <r>
    <x v="170"/>
    <s v="Campobasso"/>
    <s v="CB"/>
    <x v="17"/>
    <n v="13"/>
    <x v="164"/>
    <d v="1956-03-06T00:00:00"/>
    <x v="5"/>
    <x v="0"/>
    <s v="No"/>
    <x v="1"/>
  </r>
  <r>
    <x v="171"/>
    <s v="Scafati"/>
    <s v="SA"/>
    <x v="2"/>
    <n v="5"/>
    <x v="165"/>
    <d v="1960-09-15T00:00:00"/>
    <x v="2"/>
    <x v="1"/>
    <s v="Sì"/>
    <x v="0"/>
  </r>
  <r>
    <x v="172"/>
    <s v="Casalnuovo di Napoli"/>
    <s v="NA"/>
    <x v="2"/>
    <n v="11"/>
    <x v="166"/>
    <d v="1971-07-27T00:00:00"/>
    <x v="2"/>
    <x v="0"/>
    <s v="Sì"/>
    <x v="0"/>
  </r>
  <r>
    <x v="173"/>
    <s v="Rho"/>
    <s v="MI"/>
    <x v="1"/>
    <n v="10"/>
    <x v="167"/>
    <d v="1969-11-13T00:00:00"/>
    <x v="3"/>
    <x v="0"/>
    <s v="No"/>
    <x v="0"/>
  </r>
  <r>
    <x v="174"/>
    <s v="Chioggia"/>
    <s v="VE"/>
    <x v="9"/>
    <n v="3"/>
    <x v="168"/>
    <d v="1988-07-02T00:00:00"/>
    <x v="7"/>
    <x v="1"/>
    <s v="No"/>
    <x v="1"/>
  </r>
  <r>
    <x v="175"/>
    <s v="Scandicci"/>
    <s v="FI"/>
    <x v="7"/>
    <n v="14"/>
    <x v="169"/>
    <d v="1957-03-20T00:00:00"/>
    <x v="3"/>
    <x v="0"/>
    <s v="Sì"/>
    <x v="0"/>
  </r>
  <r>
    <x v="176"/>
    <s v="Collegno"/>
    <s v="TO"/>
    <x v="3"/>
    <n v="2"/>
    <x v="170"/>
    <d v="1980-01-02T00:00:00"/>
    <x v="3"/>
    <x v="1"/>
    <s v="No"/>
    <x v="0"/>
  </r>
  <r>
    <x v="177"/>
    <s v="Martina Franca"/>
    <s v="TA"/>
    <x v="8"/>
    <n v="12"/>
    <x v="171"/>
    <d v="1991-07-25T00:00:00"/>
    <x v="4"/>
    <x v="1"/>
    <s v="No"/>
    <x v="0"/>
  </r>
  <r>
    <x v="178"/>
    <s v="Monopoli"/>
    <s v="BA"/>
    <x v="8"/>
    <n v="8"/>
    <x v="91"/>
    <d v="1959-03-01T00:00:00"/>
    <x v="8"/>
    <x v="1"/>
    <s v="No"/>
    <x v="0"/>
  </r>
  <r>
    <x v="179"/>
    <s v="Rivoli"/>
    <s v="TO"/>
    <x v="3"/>
    <n v="6"/>
    <x v="26"/>
    <d v="1976-02-28T00:00:00"/>
    <x v="1"/>
    <x v="1"/>
    <s v="Sì"/>
    <x v="0"/>
  </r>
  <r>
    <x v="180"/>
    <s v="Paternò"/>
    <s v="CT"/>
    <x v="4"/>
    <n v="12"/>
    <x v="35"/>
    <d v="1965-10-14T00:00:00"/>
    <x v="9"/>
    <x v="1"/>
    <s v="No"/>
    <x v="0"/>
  </r>
  <r>
    <x v="181"/>
    <s v="Misterbianco"/>
    <s v="CT"/>
    <x v="4"/>
    <n v="13"/>
    <x v="172"/>
    <d v="1995-04-28T00:00:00"/>
    <x v="7"/>
    <x v="1"/>
    <s v="No"/>
    <x v="0"/>
  </r>
  <r>
    <x v="182"/>
    <s v="Nichelino"/>
    <s v="TO"/>
    <x v="3"/>
    <n v="15"/>
    <x v="173"/>
    <d v="1962-11-22T00:00:00"/>
    <x v="9"/>
    <x v="1"/>
    <s v="Sì"/>
    <x v="1"/>
  </r>
  <r>
    <x v="183"/>
    <s v="Mantova"/>
    <s v="MN"/>
    <x v="1"/>
    <n v="3"/>
    <x v="174"/>
    <d v="1969-05-19T00:00:00"/>
    <x v="9"/>
    <x v="1"/>
    <s v="No"/>
    <x v="1"/>
  </r>
  <r>
    <x v="184"/>
    <s v="San Benedetto del Tronto"/>
    <s v="AP"/>
    <x v="16"/>
    <n v="1"/>
    <x v="175"/>
    <d v="1969-11-22T00:00:00"/>
    <x v="5"/>
    <x v="0"/>
    <s v="Sì"/>
    <x v="1"/>
  </r>
  <r>
    <x v="185"/>
    <s v="Frosinone"/>
    <s v="FR"/>
    <x v="0"/>
    <n v="4"/>
    <x v="176"/>
    <d v="1970-11-13T00:00:00"/>
    <x v="4"/>
    <x v="1"/>
    <s v="Sì"/>
    <x v="1"/>
  </r>
  <r>
    <x v="186"/>
    <s v="Lecco"/>
    <s v="LC"/>
    <x v="1"/>
    <n v="4"/>
    <x v="177"/>
    <d v="1990-05-10T00:00:00"/>
    <x v="6"/>
    <x v="0"/>
    <s v="Sì"/>
    <x v="0"/>
  </r>
  <r>
    <x v="187"/>
    <s v="Corato"/>
    <s v="BA"/>
    <x v="8"/>
    <n v="3"/>
    <x v="178"/>
    <d v="1984-05-13T00:00:00"/>
    <x v="9"/>
    <x v="1"/>
    <s v="Sì"/>
    <x v="0"/>
  </r>
  <r>
    <x v="188"/>
    <s v="Empoli"/>
    <s v="FI"/>
    <x v="7"/>
    <n v="4"/>
    <x v="179"/>
    <d v="1957-01-11T00:00:00"/>
    <x v="8"/>
    <x v="1"/>
    <s v="Sì"/>
    <x v="0"/>
  </r>
  <r>
    <x v="189"/>
    <s v="Cologno Monzese"/>
    <s v="MI"/>
    <x v="1"/>
    <n v="13"/>
    <x v="33"/>
    <d v="1965-10-26T00:00:00"/>
    <x v="4"/>
    <x v="1"/>
    <s v="Sì"/>
    <x v="1"/>
  </r>
  <r>
    <x v="190"/>
    <s v="Settimo Torinese"/>
    <s v="TO"/>
    <x v="3"/>
    <n v="4"/>
    <x v="180"/>
    <d v="1981-06-20T00:00:00"/>
    <x v="0"/>
    <x v="0"/>
    <s v="Sì"/>
    <x v="0"/>
  </r>
  <r>
    <x v="191"/>
    <s v="Rieti"/>
    <s v="RI"/>
    <x v="0"/>
    <n v="7"/>
    <x v="181"/>
    <d v="1960-03-16T00:00:00"/>
    <x v="5"/>
    <x v="1"/>
    <s v="Sì"/>
    <x v="1"/>
  </r>
  <r>
    <x v="192"/>
    <s v="Paderno Dugnano"/>
    <s v="MI"/>
    <x v="1"/>
    <n v="12"/>
    <x v="182"/>
    <d v="1987-06-26T00:00:00"/>
    <x v="2"/>
    <x v="0"/>
    <s v="No"/>
    <x v="0"/>
  </r>
  <r>
    <x v="193"/>
    <s v="Sesto Fiorentino"/>
    <s v="FI"/>
    <x v="7"/>
    <n v="15"/>
    <x v="183"/>
    <d v="1972-01-07T00:00:00"/>
    <x v="4"/>
    <x v="1"/>
    <s v="Sì"/>
    <x v="0"/>
  </r>
  <r>
    <x v="194"/>
    <s v="Nettuno"/>
    <s v="RM"/>
    <x v="0"/>
    <n v="4"/>
    <x v="184"/>
    <d v="1993-09-06T00:00:00"/>
    <x v="6"/>
    <x v="1"/>
    <s v="No"/>
    <x v="1"/>
  </r>
  <r>
    <x v="195"/>
    <s v="San Giorgio a Cremano"/>
    <s v="NA"/>
    <x v="2"/>
    <n v="2"/>
    <x v="185"/>
    <d v="1960-04-28T00:00:00"/>
    <x v="0"/>
    <x v="1"/>
    <s v="Sì"/>
    <x v="1"/>
  </r>
  <r>
    <x v="196"/>
    <s v="Vercelli"/>
    <s v="VC"/>
    <x v="3"/>
    <n v="5"/>
    <x v="186"/>
    <d v="1966-05-29T00:00:00"/>
    <x v="5"/>
    <x v="0"/>
    <s v="Sì"/>
    <x v="0"/>
  </r>
  <r>
    <x v="197"/>
    <s v="Capannori"/>
    <s v="LU"/>
    <x v="7"/>
    <n v="13"/>
    <x v="187"/>
    <d v="1958-07-15T00:00:00"/>
    <x v="9"/>
    <x v="1"/>
    <s v="Sì"/>
    <x v="1"/>
  </r>
  <r>
    <x v="198"/>
    <s v="Alcamo"/>
    <s v="TP"/>
    <x v="4"/>
    <n v="12"/>
    <x v="188"/>
    <d v="1988-02-13T00:00:00"/>
    <x v="6"/>
    <x v="1"/>
    <s v="No"/>
    <x v="1"/>
  </r>
  <r>
    <x v="199"/>
    <s v="Nocera Inferiore"/>
    <s v="SA"/>
    <x v="2"/>
    <n v="15"/>
    <x v="189"/>
    <d v="1955-09-17T00:00:00"/>
    <x v="9"/>
    <x v="1"/>
    <s v="Sì"/>
    <x v="0"/>
  </r>
  <r>
    <x v="200"/>
    <s v="Biella"/>
    <s v="BI"/>
    <x v="3"/>
    <n v="8"/>
    <x v="190"/>
    <d v="1964-10-13T00:00:00"/>
    <x v="3"/>
    <x v="1"/>
    <s v="No"/>
    <x v="1"/>
  </r>
  <r>
    <x v="201"/>
    <s v="Senigallia"/>
    <s v="AN"/>
    <x v="16"/>
    <n v="10"/>
    <x v="191"/>
    <d v="1966-08-02T00:00:00"/>
    <x v="7"/>
    <x v="1"/>
    <s v="Sì"/>
    <x v="0"/>
  </r>
  <r>
    <x v="21"/>
    <s v="Terracina"/>
    <s v="LT"/>
    <x v="0"/>
    <n v="14"/>
    <x v="192"/>
    <d v="1956-01-30T00:00:00"/>
    <x v="4"/>
    <x v="1"/>
    <s v="Sì"/>
    <x v="1"/>
  </r>
  <r>
    <x v="202"/>
    <s v="Lodi"/>
    <s v="LO"/>
    <x v="1"/>
    <n v="13"/>
    <x v="193"/>
    <d v="1966-06-10T00:00:00"/>
    <x v="2"/>
    <x v="1"/>
    <s v="Sì"/>
    <x v="1"/>
  </r>
  <r>
    <x v="203"/>
    <s v="Gravina in Puglia"/>
    <s v="BA"/>
    <x v="8"/>
    <n v="9"/>
    <x v="194"/>
    <d v="1986-05-19T00:00:00"/>
    <x v="3"/>
    <x v="0"/>
    <s v="No"/>
    <x v="1"/>
  </r>
  <r>
    <x v="204"/>
    <s v="Cascina"/>
    <s v="PI"/>
    <x v="7"/>
    <n v="4"/>
    <x v="195"/>
    <d v="1974-12-18T00:00:00"/>
    <x v="4"/>
    <x v="0"/>
    <s v="Sì"/>
    <x v="1"/>
  </r>
  <r>
    <x v="205"/>
    <s v="Campi Bisenzio"/>
    <s v="FI"/>
    <x v="7"/>
    <n v="11"/>
    <x v="196"/>
    <d v="1971-03-01T00:00:00"/>
    <x v="2"/>
    <x v="0"/>
    <s v="Sì"/>
    <x v="0"/>
  </r>
  <r>
    <x v="206"/>
    <s v="Torre Annunziata"/>
    <s v="NA"/>
    <x v="2"/>
    <n v="10"/>
    <x v="197"/>
    <d v="1959-10-01T00:00:00"/>
    <x v="0"/>
    <x v="0"/>
    <s v="Sì"/>
    <x v="0"/>
  </r>
  <r>
    <x v="207"/>
    <s v="Bassano del Grappa"/>
    <s v="VI"/>
    <x v="9"/>
    <n v="4"/>
    <x v="198"/>
    <d v="1963-05-23T00:00:00"/>
    <x v="6"/>
    <x v="1"/>
    <s v="Sì"/>
    <x v="1"/>
  </r>
  <r>
    <x v="208"/>
    <s v="Seregno"/>
    <s v="MB"/>
    <x v="1"/>
    <n v="9"/>
    <x v="199"/>
    <d v="1966-01-26T00:00:00"/>
    <x v="6"/>
    <x v="1"/>
    <s v="Sì"/>
    <x v="1"/>
  </r>
  <r>
    <x v="209"/>
    <s v="Macerata"/>
    <s v="MC"/>
    <x v="16"/>
    <n v="11"/>
    <x v="31"/>
    <d v="1991-11-16T00:00:00"/>
    <x v="4"/>
    <x v="1"/>
    <s v="Sì"/>
    <x v="1"/>
  </r>
  <r>
    <x v="210"/>
    <s v="Ardea"/>
    <s v="RM"/>
    <x v="0"/>
    <n v="6"/>
    <x v="200"/>
    <d v="1989-09-13T00:00:00"/>
    <x v="3"/>
    <x v="0"/>
    <s v="Sì"/>
    <x v="1"/>
  </r>
  <r>
    <x v="211"/>
    <s v="Imperia"/>
    <s v="IM"/>
    <x v="5"/>
    <n v="7"/>
    <x v="118"/>
    <d v="1989-10-14T00:00:00"/>
    <x v="3"/>
    <x v="1"/>
    <s v="No"/>
    <x v="1"/>
  </r>
  <r>
    <x v="212"/>
    <s v="Lissone"/>
    <s v="MB"/>
    <x v="1"/>
    <n v="8"/>
    <x v="201"/>
    <d v="1976-01-25T00:00:00"/>
    <x v="6"/>
    <x v="0"/>
    <s v="No"/>
    <x v="1"/>
  </r>
  <r>
    <x v="213"/>
    <s v="Avezzano"/>
    <s v="AQ"/>
    <x v="14"/>
    <n v="11"/>
    <x v="202"/>
    <d v="1975-03-11T00:00:00"/>
    <x v="6"/>
    <x v="1"/>
    <s v="No"/>
    <x v="0"/>
  </r>
  <r>
    <x v="214"/>
    <s v="Barcellona Pozzo di Gotto"/>
    <s v="ME"/>
    <x v="4"/>
    <n v="2"/>
    <x v="203"/>
    <d v="1983-01-24T00:00:00"/>
    <x v="6"/>
    <x v="1"/>
    <s v="No"/>
    <x v="0"/>
  </r>
  <r>
    <x v="215"/>
    <s v="San Donà di Piave"/>
    <s v="VE"/>
    <x v="9"/>
    <n v="13"/>
    <x v="204"/>
    <d v="1975-11-15T00:00:00"/>
    <x v="7"/>
    <x v="0"/>
    <s v="Sì"/>
    <x v="0"/>
  </r>
  <r>
    <x v="216"/>
    <s v="Rozzano"/>
    <s v="MI"/>
    <x v="1"/>
    <n v="9"/>
    <x v="205"/>
    <d v="1962-08-02T00:00:00"/>
    <x v="3"/>
    <x v="0"/>
    <s v="Sì"/>
    <x v="1"/>
  </r>
  <r>
    <x v="217"/>
    <s v="Sassuolo"/>
    <s v="MO"/>
    <x v="6"/>
    <n v="3"/>
    <x v="206"/>
    <d v="1968-01-22T00:00:00"/>
    <x v="2"/>
    <x v="1"/>
    <s v="Sì"/>
    <x v="0"/>
  </r>
  <r>
    <x v="218"/>
    <s v="Sciacca"/>
    <s v="AG"/>
    <x v="4"/>
    <n v="15"/>
    <x v="0"/>
    <d v="1960-12-09T00:00:00"/>
    <x v="0"/>
    <x v="0"/>
    <s v="No"/>
    <x v="0"/>
  </r>
  <r>
    <x v="219"/>
    <s v="Ladispoli"/>
    <s v="RM"/>
    <x v="0"/>
    <n v="4"/>
    <x v="207"/>
    <d v="1994-11-08T00:00:00"/>
    <x v="1"/>
    <x v="0"/>
    <s v="Sì"/>
    <x v="1"/>
  </r>
  <r>
    <x v="220"/>
    <s v="Alghero"/>
    <s v="SS"/>
    <x v="13"/>
    <n v="14"/>
    <x v="208"/>
    <d v="1990-11-11T00:00:00"/>
    <x v="6"/>
    <x v="1"/>
    <s v="No"/>
    <x v="1"/>
  </r>
  <r>
    <x v="23"/>
    <s v="Civitanova Marche"/>
    <s v="MC"/>
    <x v="16"/>
    <n v="6"/>
    <x v="209"/>
    <d v="1964-04-01T00:00:00"/>
    <x v="7"/>
    <x v="0"/>
    <s v="Sì"/>
    <x v="1"/>
  </r>
  <r>
    <x v="221"/>
    <s v="Desio"/>
    <s v="MB"/>
    <x v="1"/>
    <n v="15"/>
    <x v="210"/>
    <d v="1992-09-26T00:00:00"/>
    <x v="3"/>
    <x v="1"/>
    <s v="Sì"/>
    <x v="1"/>
  </r>
  <r>
    <x v="222"/>
    <s v="Jesi"/>
    <s v="AN"/>
    <x v="16"/>
    <n v="4"/>
    <x v="211"/>
    <d v="1957-12-19T00:00:00"/>
    <x v="9"/>
    <x v="0"/>
    <s v="No"/>
    <x v="1"/>
  </r>
  <r>
    <x v="223"/>
    <s v="Città di Castello"/>
    <s v="PG"/>
    <x v="12"/>
    <n v="8"/>
    <x v="212"/>
    <d v="1955-11-06T00:00:00"/>
    <x v="3"/>
    <x v="0"/>
    <s v="No"/>
    <x v="0"/>
  </r>
  <r>
    <x v="224"/>
    <s v="Corigliano Calabro"/>
    <s v="CS"/>
    <x v="11"/>
    <n v="15"/>
    <x v="213"/>
    <d v="1973-04-04T00:00:00"/>
    <x v="1"/>
    <x v="0"/>
    <s v="Sì"/>
    <x v="1"/>
  </r>
  <r>
    <x v="225"/>
    <s v="Albano Laziale"/>
    <s v="RM"/>
    <x v="0"/>
    <n v="4"/>
    <x v="48"/>
    <d v="1978-11-18T00:00:00"/>
    <x v="0"/>
    <x v="0"/>
    <s v="No"/>
    <x v="0"/>
  </r>
  <r>
    <x v="226"/>
    <s v="Marcianise"/>
    <s v="CE"/>
    <x v="2"/>
    <n v="2"/>
    <x v="214"/>
    <d v="1976-06-20T00:00:00"/>
    <x v="9"/>
    <x v="1"/>
    <s v="No"/>
    <x v="0"/>
  </r>
  <r>
    <x v="227"/>
    <s v="Vasto"/>
    <s v="CH"/>
    <x v="14"/>
    <n v="13"/>
    <x v="52"/>
    <d v="1956-06-21T00:00:00"/>
    <x v="8"/>
    <x v="1"/>
    <s v="Sì"/>
    <x v="0"/>
  </r>
  <r>
    <x v="132"/>
    <s v="Quarto"/>
    <s v="NA"/>
    <x v="2"/>
    <n v="15"/>
    <x v="215"/>
    <d v="1958-06-07T00:00:00"/>
    <x v="4"/>
    <x v="0"/>
    <s v="No"/>
    <x v="1"/>
  </r>
  <r>
    <x v="228"/>
    <s v="Marino"/>
    <s v="RM"/>
    <x v="0"/>
    <n v="8"/>
    <x v="216"/>
    <d v="1995-02-01T00:00:00"/>
    <x v="9"/>
    <x v="0"/>
    <s v="Sì"/>
    <x v="0"/>
  </r>
  <r>
    <x v="229"/>
    <s v="Voghera"/>
    <s v="PV"/>
    <x v="1"/>
    <n v="6"/>
    <x v="209"/>
    <d v="1957-02-27T00:00:00"/>
    <x v="8"/>
    <x v="0"/>
    <s v="No"/>
    <x v="1"/>
  </r>
  <r>
    <x v="95"/>
    <s v="Monterotondo"/>
    <s v="RM"/>
    <x v="0"/>
    <n v="3"/>
    <x v="217"/>
    <d v="1978-09-01T00:00:00"/>
    <x v="0"/>
    <x v="0"/>
    <s v="No"/>
    <x v="1"/>
  </r>
  <r>
    <x v="230"/>
    <s v="Spoleto"/>
    <s v="PG"/>
    <x v="12"/>
    <n v="13"/>
    <x v="218"/>
    <d v="1965-07-26T00:00:00"/>
    <x v="1"/>
    <x v="0"/>
    <s v="No"/>
    <x v="0"/>
  </r>
  <r>
    <x v="231"/>
    <s v="Caltagirone"/>
    <s v="CT"/>
    <x v="4"/>
    <n v="15"/>
    <x v="219"/>
    <d v="1972-02-27T00:00:00"/>
    <x v="3"/>
    <x v="0"/>
    <s v="No"/>
    <x v="0"/>
  </r>
  <r>
    <x v="232"/>
    <s v="Schio"/>
    <s v="VI"/>
    <x v="9"/>
    <n v="13"/>
    <x v="220"/>
    <d v="1974-11-09T00:00:00"/>
    <x v="5"/>
    <x v="1"/>
    <s v="Sì"/>
    <x v="0"/>
  </r>
  <r>
    <x v="233"/>
    <s v="Cantù"/>
    <s v="CO"/>
    <x v="1"/>
    <n v="12"/>
    <x v="221"/>
    <d v="1993-09-04T00:00:00"/>
    <x v="3"/>
    <x v="1"/>
    <s v="Sì"/>
    <x v="0"/>
  </r>
  <r>
    <x v="234"/>
    <s v="Pomigliano d'Arco"/>
    <s v="NA"/>
    <x v="2"/>
    <n v="13"/>
    <x v="222"/>
    <d v="1975-08-14T00:00:00"/>
    <x v="4"/>
    <x v="1"/>
    <s v="No"/>
    <x v="0"/>
  </r>
  <r>
    <x v="235"/>
    <s v="Saronno"/>
    <s v="VA"/>
    <x v="1"/>
    <n v="5"/>
    <x v="91"/>
    <d v="1972-07-15T00:00:00"/>
    <x v="9"/>
    <x v="0"/>
    <s v="No"/>
    <x v="0"/>
  </r>
  <r>
    <x v="236"/>
    <s v="Licata"/>
    <s v="AG"/>
    <x v="4"/>
    <n v="7"/>
    <x v="223"/>
    <d v="1965-03-01T00:00:00"/>
    <x v="1"/>
    <x v="1"/>
    <s v="No"/>
    <x v="0"/>
  </r>
  <r>
    <x v="237"/>
    <s v="Mira"/>
    <s v="VE"/>
    <x v="9"/>
    <n v="9"/>
    <x v="224"/>
    <d v="1984-09-24T00:00:00"/>
    <x v="0"/>
    <x v="1"/>
    <s v="No"/>
    <x v="0"/>
  </r>
  <r>
    <x v="238"/>
    <s v="Modugno"/>
    <s v="BA"/>
    <x v="8"/>
    <n v="1"/>
    <x v="225"/>
    <d v="1956-10-04T00:00:00"/>
    <x v="2"/>
    <x v="0"/>
    <s v="No"/>
    <x v="1"/>
  </r>
  <r>
    <x v="239"/>
    <s v="Maddaloni"/>
    <s v="CE"/>
    <x v="2"/>
    <n v="3"/>
    <x v="226"/>
    <d v="1960-02-19T00:00:00"/>
    <x v="2"/>
    <x v="0"/>
    <s v="No"/>
    <x v="1"/>
  </r>
  <r>
    <x v="240"/>
    <s v="Fasano"/>
    <s v="BR"/>
    <x v="8"/>
    <n v="7"/>
    <x v="227"/>
    <d v="1955-02-14T00:00:00"/>
    <x v="9"/>
    <x v="0"/>
    <s v="Sì"/>
    <x v="1"/>
  </r>
  <r>
    <x v="241"/>
    <s v="Ciampino"/>
    <s v="RM"/>
    <x v="0"/>
    <n v="7"/>
    <x v="228"/>
    <d v="1971-03-26T00:00:00"/>
    <x v="3"/>
    <x v="0"/>
    <s v="Sì"/>
    <x v="1"/>
  </r>
  <r>
    <x v="81"/>
    <s v="Eboli"/>
    <s v="SA"/>
    <x v="2"/>
    <n v="5"/>
    <x v="229"/>
    <d v="1960-08-31T00:00:00"/>
    <x v="6"/>
    <x v="0"/>
    <s v="Sì"/>
    <x v="0"/>
  </r>
  <r>
    <x v="242"/>
    <s v="Rossano"/>
    <s v="CS"/>
    <x v="11"/>
    <n v="9"/>
    <x v="230"/>
    <d v="1978-09-23T00:00:00"/>
    <x v="6"/>
    <x v="1"/>
    <s v="No"/>
    <x v="1"/>
  </r>
  <r>
    <x v="243"/>
    <s v="Merano"/>
    <s v="BZ"/>
    <x v="15"/>
    <n v="2"/>
    <x v="231"/>
    <d v="1974-06-19T00:00:00"/>
    <x v="0"/>
    <x v="0"/>
    <s v="Sì"/>
    <x v="1"/>
  </r>
  <r>
    <x v="244"/>
    <s v="Monreale"/>
    <s v="PA"/>
    <x v="4"/>
    <n v="5"/>
    <x v="232"/>
    <d v="1985-12-04T00:00:00"/>
    <x v="5"/>
    <x v="1"/>
    <s v="Sì"/>
    <x v="0"/>
  </r>
  <r>
    <x v="245"/>
    <s v="Rovereto"/>
    <s v="TN"/>
    <x v="15"/>
    <n v="2"/>
    <x v="233"/>
    <d v="1956-11-28T00:00:00"/>
    <x v="4"/>
    <x v="1"/>
    <s v="No"/>
    <x v="0"/>
  </r>
  <r>
    <x v="42"/>
    <s v="Melito di Napoli"/>
    <s v="NA"/>
    <x v="2"/>
    <n v="14"/>
    <x v="234"/>
    <d v="1995-04-21T00:00:00"/>
    <x v="2"/>
    <x v="1"/>
    <s v="No"/>
    <x v="0"/>
  </r>
  <r>
    <x v="246"/>
    <s v="Grugliasco"/>
    <s v="TO"/>
    <x v="3"/>
    <n v="14"/>
    <x v="235"/>
    <d v="1986-01-21T00:00:00"/>
    <x v="5"/>
    <x v="0"/>
    <s v="No"/>
    <x v="0"/>
  </r>
  <r>
    <x v="247"/>
    <s v="Fermo"/>
    <s v="FM"/>
    <x v="16"/>
    <n v="1"/>
    <x v="236"/>
    <d v="1973-12-18T00:00:00"/>
    <x v="4"/>
    <x v="1"/>
    <s v="No"/>
    <x v="1"/>
  </r>
  <r>
    <x v="248"/>
    <s v="Fondi"/>
    <s v="LT"/>
    <x v="0"/>
    <n v="14"/>
    <x v="170"/>
    <d v="1973-07-12T00:00:00"/>
    <x v="7"/>
    <x v="0"/>
    <s v="No"/>
    <x v="0"/>
  </r>
  <r>
    <x v="249"/>
    <s v="Formia"/>
    <s v="LT"/>
    <x v="0"/>
    <n v="5"/>
    <x v="237"/>
    <d v="1966-09-22T00:00:00"/>
    <x v="4"/>
    <x v="0"/>
    <s v="Sì"/>
    <x v="1"/>
  </r>
  <r>
    <x v="250"/>
    <s v="Cesano Maderno"/>
    <s v="MB"/>
    <x v="1"/>
    <n v="10"/>
    <x v="238"/>
    <d v="1993-05-09T00:00:00"/>
    <x v="7"/>
    <x v="1"/>
    <s v="No"/>
    <x v="1"/>
  </r>
  <r>
    <x v="251"/>
    <s v="Caivano"/>
    <s v="NA"/>
    <x v="2"/>
    <n v="15"/>
    <x v="239"/>
    <d v="1988-04-23T00:00:00"/>
    <x v="0"/>
    <x v="1"/>
    <s v="Sì"/>
    <x v="0"/>
  </r>
  <r>
    <x v="252"/>
    <s v="San Giuliano Milanese"/>
    <s v="MI"/>
    <x v="1"/>
    <n v="6"/>
    <x v="44"/>
    <d v="1977-08-17T00:00:00"/>
    <x v="5"/>
    <x v="1"/>
    <s v="Sì"/>
    <x v="1"/>
  </r>
  <r>
    <x v="253"/>
    <s v="Adrano"/>
    <s v="CT"/>
    <x v="4"/>
    <n v="5"/>
    <x v="3"/>
    <d v="1982-03-14T00:00:00"/>
    <x v="4"/>
    <x v="1"/>
    <s v="Sì"/>
    <x v="0"/>
  </r>
  <r>
    <x v="254"/>
    <s v="Belluno"/>
    <s v="BL"/>
    <x v="9"/>
    <n v="8"/>
    <x v="240"/>
    <d v="1980-12-06T00:00:00"/>
    <x v="6"/>
    <x v="1"/>
    <s v="No"/>
    <x v="1"/>
  </r>
  <r>
    <x v="255"/>
    <s v="Francavilla Fontana"/>
    <s v="BR"/>
    <x v="8"/>
    <n v="4"/>
    <x v="241"/>
    <d v="1963-01-29T00:00:00"/>
    <x v="3"/>
    <x v="1"/>
    <s v="Sì"/>
    <x v="0"/>
  </r>
  <r>
    <x v="256"/>
    <s v="Bollate"/>
    <s v="MI"/>
    <x v="1"/>
    <n v="10"/>
    <x v="242"/>
    <d v="1986-03-29T00:00:00"/>
    <x v="8"/>
    <x v="1"/>
    <s v="No"/>
    <x v="0"/>
  </r>
  <r>
    <x v="257"/>
    <s v="Pioltello"/>
    <s v="MI"/>
    <x v="1"/>
    <n v="13"/>
    <x v="243"/>
    <d v="1995-06-04T00:00:00"/>
    <x v="0"/>
    <x v="1"/>
    <s v="No"/>
    <x v="1"/>
  </r>
  <r>
    <x v="258"/>
    <s v="Nuoro"/>
    <s v="NU"/>
    <x v="13"/>
    <n v="9"/>
    <x v="244"/>
    <d v="1981-02-25T00:00:00"/>
    <x v="9"/>
    <x v="0"/>
    <s v="Sì"/>
    <x v="1"/>
  </r>
  <r>
    <x v="259"/>
    <s v="Lanciano"/>
    <s v="CH"/>
    <x v="14"/>
    <n v="6"/>
    <x v="245"/>
    <d v="1965-12-27T00:00:00"/>
    <x v="1"/>
    <x v="0"/>
    <s v="Sì"/>
    <x v="1"/>
  </r>
  <r>
    <x v="260"/>
    <s v="Cerveteri"/>
    <s v="RM"/>
    <x v="0"/>
    <n v="13"/>
    <x v="246"/>
    <d v="1969-07-11T00:00:00"/>
    <x v="3"/>
    <x v="0"/>
    <s v="Sì"/>
    <x v="0"/>
  </r>
  <r>
    <x v="68"/>
    <s v="Chieri"/>
    <s v="TO"/>
    <x v="3"/>
    <n v="5"/>
    <x v="247"/>
    <d v="1957-10-13T00:00:00"/>
    <x v="9"/>
    <x v="0"/>
    <s v="Sì"/>
    <x v="1"/>
  </r>
  <r>
    <x v="261"/>
    <s v="Pinerolo"/>
    <s v="TO"/>
    <x v="3"/>
    <n v="7"/>
    <x v="248"/>
    <d v="1970-09-14T00:00:00"/>
    <x v="5"/>
    <x v="1"/>
    <s v="Sì"/>
    <x v="1"/>
  </r>
  <r>
    <x v="232"/>
    <s v="Carini"/>
    <s v="PA"/>
    <x v="4"/>
    <n v="8"/>
    <x v="249"/>
    <d v="1991-06-03T00:00:00"/>
    <x v="4"/>
    <x v="0"/>
    <s v="Sì"/>
    <x v="1"/>
  </r>
  <r>
    <x v="262"/>
    <s v="Casale Monferrato"/>
    <s v="AL"/>
    <x v="3"/>
    <n v="6"/>
    <x v="140"/>
    <d v="1969-08-12T00:00:00"/>
    <x v="2"/>
    <x v="0"/>
    <s v="Sì"/>
    <x v="1"/>
  </r>
  <r>
    <x v="263"/>
    <s v="Pagani"/>
    <s v="SA"/>
    <x v="2"/>
    <n v="9"/>
    <x v="250"/>
    <d v="1985-04-04T00:00:00"/>
    <x v="3"/>
    <x v="1"/>
    <s v="Sì"/>
    <x v="1"/>
  </r>
  <r>
    <x v="264"/>
    <s v="Arzano"/>
    <s v="NA"/>
    <x v="2"/>
    <n v="3"/>
    <x v="16"/>
    <d v="1986-12-09T00:00:00"/>
    <x v="3"/>
    <x v="1"/>
    <s v="No"/>
    <x v="1"/>
  </r>
  <r>
    <x v="265"/>
    <s v="Riccione"/>
    <s v="RN"/>
    <x v="6"/>
    <n v="9"/>
    <x v="251"/>
    <d v="1973-12-08T00:00:00"/>
    <x v="3"/>
    <x v="1"/>
    <s v="No"/>
    <x v="1"/>
  </r>
  <r>
    <x v="266"/>
    <s v="Gorizia"/>
    <s v="GO"/>
    <x v="10"/>
    <n v="7"/>
    <x v="40"/>
    <d v="1976-09-18T00:00:00"/>
    <x v="2"/>
    <x v="1"/>
    <s v="No"/>
    <x v="0"/>
  </r>
  <r>
    <x v="267"/>
    <s v="Casalecchio di Reno"/>
    <s v="BO"/>
    <x v="6"/>
    <n v="14"/>
    <x v="0"/>
    <d v="1963-05-29T00:00:00"/>
    <x v="5"/>
    <x v="0"/>
    <s v="No"/>
    <x v="1"/>
  </r>
  <r>
    <x v="268"/>
    <s v="Conegliano"/>
    <s v="TV"/>
    <x v="9"/>
    <n v="11"/>
    <x v="53"/>
    <d v="1974-08-29T00:00:00"/>
    <x v="6"/>
    <x v="1"/>
    <s v="Sì"/>
    <x v="1"/>
  </r>
  <r>
    <x v="269"/>
    <s v="Cento"/>
    <s v="FE"/>
    <x v="6"/>
    <n v="13"/>
    <x v="195"/>
    <d v="1975-09-05T00:00:00"/>
    <x v="6"/>
    <x v="0"/>
    <s v="No"/>
    <x v="1"/>
  </r>
  <r>
    <x v="270"/>
    <s v="Rende"/>
    <s v="CS"/>
    <x v="11"/>
    <n v="11"/>
    <x v="252"/>
    <d v="1974-12-03T00:00:00"/>
    <x v="2"/>
    <x v="0"/>
    <s v="No"/>
    <x v="1"/>
  </r>
  <r>
    <x v="104"/>
    <s v="Cisterna di Latina"/>
    <s v="LT"/>
    <x v="0"/>
    <n v="8"/>
    <x v="253"/>
    <d v="1972-11-22T00:00:00"/>
    <x v="8"/>
    <x v="1"/>
    <s v="Sì"/>
    <x v="1"/>
  </r>
  <r>
    <x v="271"/>
    <s v="Somma Vesuviana"/>
    <s v="NA"/>
    <x v="2"/>
    <n v="6"/>
    <x v="254"/>
    <d v="1988-02-11T00:00:00"/>
    <x v="8"/>
    <x v="0"/>
    <s v="Sì"/>
    <x v="1"/>
  </r>
  <r>
    <x v="272"/>
    <s v="Limbiate"/>
    <s v="MB"/>
    <x v="1"/>
    <n v="9"/>
    <x v="255"/>
    <d v="1963-12-01T00:00:00"/>
    <x v="5"/>
    <x v="1"/>
    <s v="Sì"/>
    <x v="0"/>
  </r>
  <r>
    <x v="273"/>
    <s v="Canicattì"/>
    <s v="AG"/>
    <x v="4"/>
    <n v="15"/>
    <x v="256"/>
    <d v="1967-07-08T00:00:00"/>
    <x v="2"/>
    <x v="0"/>
    <s v="Sì"/>
    <x v="1"/>
  </r>
  <r>
    <x v="274"/>
    <s v="Piombino"/>
    <s v="LI"/>
    <x v="7"/>
    <n v="10"/>
    <x v="257"/>
    <d v="1992-03-03T00:00:00"/>
    <x v="2"/>
    <x v="1"/>
    <s v="No"/>
    <x v="0"/>
  </r>
  <r>
    <x v="275"/>
    <s v="Aosta"/>
    <s v="AO"/>
    <x v="18"/>
    <n v="12"/>
    <x v="258"/>
    <d v="1962-04-07T00:00:00"/>
    <x v="2"/>
    <x v="1"/>
    <s v="Sì"/>
    <x v="1"/>
  </r>
  <r>
    <x v="276"/>
    <s v="Venaria Reale"/>
    <s v="TO"/>
    <x v="3"/>
    <n v="3"/>
    <x v="100"/>
    <d v="1993-08-06T00:00:00"/>
    <x v="8"/>
    <x v="0"/>
    <s v="No"/>
    <x v="1"/>
  </r>
  <r>
    <x v="277"/>
    <s v="Mugnano di Napoli"/>
    <s v="NA"/>
    <x v="2"/>
    <n v="8"/>
    <x v="94"/>
    <d v="1994-01-12T00:00:00"/>
    <x v="8"/>
    <x v="0"/>
    <s v="No"/>
    <x v="0"/>
  </r>
  <r>
    <x v="278"/>
    <s v="Augusta"/>
    <s v="SR"/>
    <x v="4"/>
    <n v="15"/>
    <x v="259"/>
    <d v="1965-12-22T00:00:00"/>
    <x v="2"/>
    <x v="0"/>
    <s v="Sì"/>
    <x v="1"/>
  </r>
  <r>
    <x v="279"/>
    <s v="Lucera"/>
    <s v="FG"/>
    <x v="8"/>
    <n v="11"/>
    <x v="260"/>
    <d v="1982-09-11T00:00:00"/>
    <x v="7"/>
    <x v="1"/>
    <s v="No"/>
    <x v="0"/>
  </r>
  <r>
    <x v="280"/>
    <s v="Corsico"/>
    <s v="MI"/>
    <x v="1"/>
    <n v="1"/>
    <x v="261"/>
    <d v="1961-01-17T00:00:00"/>
    <x v="1"/>
    <x v="0"/>
    <s v="Sì"/>
    <x v="0"/>
  </r>
  <r>
    <x v="221"/>
    <s v="Segrate"/>
    <s v="MI"/>
    <x v="1"/>
    <n v="6"/>
    <x v="262"/>
    <d v="1962-08-13T00:00:00"/>
    <x v="4"/>
    <x v="0"/>
    <s v="No"/>
    <x v="0"/>
  </r>
  <r>
    <x v="281"/>
    <s v="Crema"/>
    <s v="CR"/>
    <x v="1"/>
    <n v="4"/>
    <x v="234"/>
    <d v="1994-09-23T00:00:00"/>
    <x v="3"/>
    <x v="0"/>
    <s v="Sì"/>
    <x v="1"/>
  </r>
  <r>
    <x v="282"/>
    <s v="Favara"/>
    <s v="AG"/>
    <x v="4"/>
    <n v="10"/>
    <x v="263"/>
    <d v="1988-04-29T00:00:00"/>
    <x v="5"/>
    <x v="0"/>
    <s v="Sì"/>
    <x v="1"/>
  </r>
  <r>
    <x v="283"/>
    <s v="Vibo Valentia"/>
    <s v="VV"/>
    <x v="11"/>
    <n v="14"/>
    <x v="264"/>
    <d v="1990-03-05T00:00:00"/>
    <x v="1"/>
    <x v="0"/>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85243-BFF9-4851-B093-BF7F4860B787}" name="Tabella pivot17" cacheId="11" applyNumberFormats="0" applyBorderFormats="0" applyFontFormats="0" applyPatternFormats="0" applyAlignmentFormats="0" applyWidthHeightFormats="1" dataCaption="Valori" updatedVersion="8" minRefreshableVersion="3" useAutoFormatting="1" subtotalHiddenItems="1" colGrandTotals="0" itemPrintTitles="1" createdVersion="8" indent="0" outline="1" outlineData="1" multipleFieldFilters="0">
  <location ref="AJ12:AL24" firstHeaderRow="1" firstDataRow="2" firstDataCol="1"/>
  <pivotFields count="6">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2">
        <item s="1" x="0"/>
        <item s="1" x="1"/>
      </items>
    </pivotField>
    <pivotField axis="axisRow" allDrilled="1" subtotalTop="0" showAll="0" sortType="descending" defaultSubtotal="0" defaultAttributeDrillState="1">
      <items count="10">
        <item s="1" x="9"/>
        <item s="1" x="8"/>
        <item s="1" x="7"/>
        <item s="1" x="6"/>
        <item s="1" x="5"/>
        <item s="1" x="4"/>
        <item s="1" x="3"/>
        <item s="1" x="2"/>
        <item s="1" x="1"/>
        <item s="1" x="0"/>
      </items>
    </pivotField>
    <pivotField dataField="1" subtotalTop="0" showAll="0" defaultSubtotal="0"/>
  </pivotFields>
  <rowFields count="1">
    <field x="4"/>
  </rowFields>
  <rowItems count="11">
    <i>
      <x/>
    </i>
    <i>
      <x v="1"/>
    </i>
    <i>
      <x v="2"/>
    </i>
    <i>
      <x v="3"/>
    </i>
    <i>
      <x v="4"/>
    </i>
    <i>
      <x v="5"/>
    </i>
    <i>
      <x v="6"/>
    </i>
    <i>
      <x v="7"/>
    </i>
    <i>
      <x v="8"/>
    </i>
    <i>
      <x v="9"/>
    </i>
    <i t="grand">
      <x/>
    </i>
  </rowItems>
  <colFields count="1">
    <field x="3"/>
  </colFields>
  <colItems count="2">
    <i>
      <x/>
    </i>
    <i>
      <x v="1"/>
    </i>
  </colItems>
  <dataFields count="1">
    <dataField name="Distinct Count di ID - Attività" fld="5" subtotal="count" baseField="4" baseItem="0">
      <extLst>
        <ext xmlns:x15="http://schemas.microsoft.com/office/spreadsheetml/2010/11/main" uri="{FABC7310-3BB5-11E1-824E-6D434824019B}">
          <x15:dataField isCountDistinct="1"/>
        </ext>
      </extLst>
    </dataField>
  </dataFields>
  <formats count="4">
    <format dxfId="17">
      <pivotArea field="3" grandRow="1" outline="0" collapsedLevelsAreSubtotals="1" axis="axisCol" fieldPosition="0">
        <references count="1">
          <reference field="3" count="1" selected="0">
            <x v="1"/>
          </reference>
        </references>
      </pivotArea>
    </format>
    <format dxfId="16">
      <pivotArea dataOnly="0" labelOnly="1" fieldPosition="0">
        <references count="1">
          <reference field="3" count="0"/>
        </references>
      </pivotArea>
    </format>
    <format dxfId="15">
      <pivotArea outline="0" collapsedLevelsAreSubtotals="1" fieldPosition="0"/>
    </format>
    <format dxfId="14">
      <pivotArea dataOnly="0" labelOnly="1" fieldPosition="0">
        <references count="1">
          <reference field="4" count="0"/>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EB155E-6ECD-406D-8637-9F67FA7E25A8}" name="Tabella pivot12" cacheId="16"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C3:D23" firstHeaderRow="1" firstDataRow="1" firstDataCol="1"/>
  <pivotFields count="2">
    <pivotField dataField="1" subtotalTop="0" showAll="0" defaultSubtotal="0"/>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Distinct Count di ID - Attività" fld="0" subtotal="count" baseField="0" baseItem="0">
      <extLst>
        <ext xmlns:x15="http://schemas.microsoft.com/office/spreadsheetml/2010/11/main" uri="{FABC7310-3BB5-11E1-824E-6D434824019B}">
          <x15:dataField isCountDistinct="1"/>
        </ext>
      </extLst>
    </dataField>
  </dataFields>
  <formats count="2">
    <format dxfId="49">
      <pivotArea collapsedLevelsAreSubtotals="1" fieldPosition="0">
        <references count="1">
          <reference field="1" count="1">
            <x v="7"/>
          </reference>
        </references>
      </pivotArea>
    </format>
    <format dxfId="48">
      <pivotArea collapsedLevelsAreSubtotals="1" fieldPosition="0">
        <references count="1">
          <reference field="1" count="1">
            <x v="7"/>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71C1AB-A430-4DA3-A13E-C352C9FC569F}" name="Tabella pivot10" cacheId="17"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J8:AK10" firstHeaderRow="1" firstDataRow="1" firstDataCol="1"/>
  <pivotFields count="5">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1">
        <item s="1" x="0"/>
      </items>
    </pivotField>
    <pivotField dataField="1" subtotalTop="0" showAll="0" defaultSubtotal="0"/>
  </pivotFields>
  <rowFields count="1">
    <field x="3"/>
  </rowFields>
  <rowItems count="2">
    <i>
      <x/>
    </i>
    <i t="grand">
      <x/>
    </i>
  </rowItems>
  <colItems count="1">
    <i/>
  </colItems>
  <dataFields count="1">
    <dataField name="Conteggio di ID - Attività" fld="4" subtotal="count" baseField="3" baseItem="0"/>
  </dataFields>
  <formats count="1">
    <format dxfId="50">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caption="Conteggio di ID - Attività"/>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8BE9A7-A245-40B6-A05E-0D5A66A2DAAC}" name="Tabella pivot7"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Q3:AR23" firstHeaderRow="1" firstDataRow="1" firstDataCol="1"/>
  <pivotFields count="11">
    <pivotField showAll="0"/>
    <pivotField showAll="0"/>
    <pivotField showAll="0"/>
    <pivotField axis="axisRow" showAll="0" sortType="descending">
      <items count="20">
        <item x="16"/>
        <item x="9"/>
        <item x="14"/>
        <item x="11"/>
        <item x="2"/>
        <item x="6"/>
        <item x="10"/>
        <item x="0"/>
        <item x="5"/>
        <item x="1"/>
        <item x="17"/>
        <item x="3"/>
        <item x="8"/>
        <item x="13"/>
        <item x="4"/>
        <item x="15"/>
        <item x="7"/>
        <item x="12"/>
        <item x="18"/>
        <item t="default"/>
      </items>
      <autoSortScope>
        <pivotArea dataOnly="0" outline="0" fieldPosition="0">
          <references count="1">
            <reference field="4294967294" count="1" selected="0">
              <x v="0"/>
            </reference>
          </references>
        </pivotArea>
      </autoSortScope>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showAll="0"/>
  </pivotFields>
  <rowFields count="1">
    <field x="3"/>
  </rowFields>
  <rowItems count="20">
    <i>
      <x v="9"/>
    </i>
    <i>
      <x v="7"/>
    </i>
    <i>
      <x v="11"/>
    </i>
    <i>
      <x v="4"/>
    </i>
    <i>
      <x v="12"/>
    </i>
    <i>
      <x v="14"/>
    </i>
    <i>
      <x v="5"/>
    </i>
    <i>
      <x v="1"/>
    </i>
    <i>
      <x v="16"/>
    </i>
    <i>
      <x/>
    </i>
    <i>
      <x v="13"/>
    </i>
    <i>
      <x v="6"/>
    </i>
    <i>
      <x v="3"/>
    </i>
    <i>
      <x v="17"/>
    </i>
    <i>
      <x v="2"/>
    </i>
    <i>
      <x v="8"/>
    </i>
    <i>
      <x v="15"/>
    </i>
    <i>
      <x v="18"/>
    </i>
    <i>
      <x v="10"/>
    </i>
    <i t="grand">
      <x/>
    </i>
  </rowItems>
  <colItems count="1">
    <i/>
  </colItems>
  <dataFields count="1">
    <dataField name="Somma di Kg di Cibo Salvati" fld="5" baseField="3" baseItem="1"/>
  </dataFields>
  <formats count="4">
    <format dxfId="54">
      <pivotArea collapsedLevelsAreSubtotals="1" fieldPosition="0">
        <references count="1">
          <reference field="3" count="1">
            <x v="9"/>
          </reference>
        </references>
      </pivotArea>
    </format>
    <format dxfId="53">
      <pivotArea dataOnly="0" labelOnly="1" fieldPosition="0">
        <references count="1">
          <reference field="3" count="1">
            <x v="9"/>
          </reference>
        </references>
      </pivotArea>
    </format>
    <format dxfId="52">
      <pivotArea collapsedLevelsAreSubtotals="1" fieldPosition="0">
        <references count="1">
          <reference field="3" count="1">
            <x v="10"/>
          </reference>
        </references>
      </pivotArea>
    </format>
    <format dxfId="51">
      <pivotArea dataOnly="0" labelOnly="1" fieldPosition="0">
        <references count="1">
          <reference field="3"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C66534-DCF4-45B2-B390-8BE5083FD70A}" name="Tabella pivot15" cacheId="18"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F5:AG10" firstHeaderRow="1" firstDataRow="1" firstDataCol="1" rowPageCount="1" colPageCount="1"/>
  <pivotFields count="4">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s="1"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2"/>
  </rowFields>
  <rowItems count="5">
    <i>
      <x/>
    </i>
    <i>
      <x v="1"/>
    </i>
    <i>
      <x v="2"/>
    </i>
    <i>
      <x v="3"/>
    </i>
    <i t="grand">
      <x/>
    </i>
  </rowItems>
  <colItems count="1">
    <i/>
  </colItems>
  <pageFields count="1">
    <pageField fld="1" hier="8" name="[Intervallo].[Iscrizione Premium Attiva].&amp;[No]" cap="No"/>
  </pageField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55">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73E24-BF1C-4E71-9DB5-B9E19F4CF914}" name="Tabella pivot8"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W3:AX23"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axis="axisRow" showAll="0">
      <items count="20">
        <item x="16"/>
        <item x="9"/>
        <item x="14"/>
        <item x="11"/>
        <item x="2"/>
        <item x="6"/>
        <item x="10"/>
        <item x="0"/>
        <item x="5"/>
        <item x="1"/>
        <item x="17"/>
        <item x="3"/>
        <item x="8"/>
        <item x="13"/>
        <item x="4"/>
        <item x="15"/>
        <item x="7"/>
        <item x="12"/>
        <item x="18"/>
        <item t="default"/>
      </items>
    </pivotField>
    <pivotField dataField="1" showAll="0"/>
    <pivotField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showAll="0">
      <items count="3">
        <item sd="0" x="1"/>
        <item sd="0" x="0"/>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Media di Ordini" fld="4" subtotal="average" baseField="3" baseItem="0" numFmtId="165"/>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1F1EE-120A-4652-A7A2-713B271B6C50}" name="Tabella pivot2"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H6:I26"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axis="axisRow" dataField="1" showAll="0" sortType="descending">
      <items count="20">
        <item x="16"/>
        <item x="9"/>
        <item x="14"/>
        <item x="11"/>
        <item x="2"/>
        <item x="6"/>
        <item x="10"/>
        <item x="0"/>
        <item x="5"/>
        <item x="1"/>
        <item x="17"/>
        <item x="3"/>
        <item x="8"/>
        <item x="13"/>
        <item x="4"/>
        <item x="15"/>
        <item x="7"/>
        <item x="12"/>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0">
    <i>
      <x v="9"/>
    </i>
    <i>
      <x v="7"/>
    </i>
    <i>
      <x v="4"/>
    </i>
    <i>
      <x v="14"/>
    </i>
    <i>
      <x v="11"/>
    </i>
    <i>
      <x v="12"/>
    </i>
    <i>
      <x v="5"/>
    </i>
    <i>
      <x v="16"/>
    </i>
    <i>
      <x v="1"/>
    </i>
    <i>
      <x/>
    </i>
    <i>
      <x v="3"/>
    </i>
    <i>
      <x v="6"/>
    </i>
    <i>
      <x v="2"/>
    </i>
    <i>
      <x v="17"/>
    </i>
    <i>
      <x v="13"/>
    </i>
    <i>
      <x v="8"/>
    </i>
    <i>
      <x v="15"/>
    </i>
    <i>
      <x v="18"/>
    </i>
    <i>
      <x v="10"/>
    </i>
    <i t="grand">
      <x/>
    </i>
  </rowItems>
  <colItems count="1">
    <i/>
  </colItems>
  <dataFields count="1">
    <dataField name="Conteggio di Regione" fld="3" subtotal="count" baseField="0" baseItem="0"/>
  </dataFields>
  <formats count="4">
    <format dxfId="22">
      <pivotArea collapsedLevelsAreSubtotals="1" fieldPosition="0">
        <references count="1">
          <reference field="3" count="1">
            <x v="9"/>
          </reference>
        </references>
      </pivotArea>
    </format>
    <format dxfId="21">
      <pivotArea collapsedLevelsAreSubtotals="1" fieldPosition="0">
        <references count="1">
          <reference field="3" count="0"/>
        </references>
      </pivotArea>
    </format>
    <format dxfId="20">
      <pivotArea dataOnly="0" labelOnly="1" fieldPosition="0">
        <references count="1">
          <reference field="3" count="0"/>
        </references>
      </pivotArea>
    </format>
    <format dxfId="19">
      <pivotArea collapsedLevelsAreSubtotals="1" fieldPosition="0">
        <references count="1">
          <reference field="3"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52FFBF-7E68-4A03-96DF-EA4377F260A9}" name="Tabella pivot3"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P6:Q291" firstHeaderRow="1" firstDataRow="1" firstDataCol="1"/>
  <pivotFields count="11">
    <pivotField axis="axisRow"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showAll="0">
      <items count="20">
        <item x="16"/>
        <item x="9"/>
        <item x="14"/>
        <item x="11"/>
        <item x="2"/>
        <item x="6"/>
        <item x="10"/>
        <item x="0"/>
        <item x="5"/>
        <item x="1"/>
        <item x="17"/>
        <item x="3"/>
        <item x="8"/>
        <item x="13"/>
        <item x="4"/>
        <item x="15"/>
        <item x="7"/>
        <item x="12"/>
        <item x="18"/>
        <item t="default"/>
      </items>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pivotField showAll="0"/>
    <pivotField showAll="0"/>
  </pivotFields>
  <rowFields count="1">
    <field x="0"/>
  </rowFields>
  <rowItems count="2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t="grand">
      <x/>
    </i>
  </rowItems>
  <colItems count="1">
    <i/>
  </colItems>
  <dataFields count="1">
    <dataField name="Somma di Kg di Cibo Salvati" fld="5" baseField="0" baseItem="0"/>
  </dataFields>
  <formats count="11">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8">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7">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6">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5">
      <pivotArea dataOnly="0" labelOnly="1" fieldPosition="0">
        <references count="1">
          <reference field="0" count="34">
            <x v="250"/>
            <x v="251"/>
            <x v="252"/>
            <x v="253"/>
            <x v="254"/>
            <x v="255"/>
            <x v="256"/>
            <x v="257"/>
            <x v="258"/>
            <x v="259"/>
            <x v="260"/>
            <x v="261"/>
            <x v="262"/>
            <x v="263"/>
            <x v="264"/>
            <x v="265"/>
            <x v="266"/>
            <x v="267"/>
            <x v="268"/>
            <x v="269"/>
            <x v="270"/>
            <x v="271"/>
            <x v="272"/>
            <x v="273"/>
            <x v="274"/>
            <x v="275"/>
            <x v="276"/>
            <x v="277"/>
            <x v="278"/>
            <x v="279"/>
            <x v="280"/>
            <x v="281"/>
            <x v="282"/>
            <x v="283"/>
          </reference>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340680-0524-47BC-8623-8672604219C8}" name="Tabella pivot11" cacheId="12"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N6:AO78" firstHeaderRow="1" firstDataRow="1" firstDataCol="1" rowPageCount="2" colPageCount="1"/>
  <pivotFields count="8">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x="0"/>
        <item s="1" x="1"/>
      </items>
    </pivotField>
    <pivotField allDrilled="1" subtotalTop="0" showAll="0" dataSourceSort="1" defaultSubtotal="0" defaultAttributeDrillState="1">
      <items count="4">
        <item s="1" x="0"/>
        <item s="1" x="1"/>
        <item s="1" x="2"/>
        <item s="1" x="3"/>
      </items>
    </pivotField>
    <pivotField allDrilled="1" subtotalTop="0" showAll="0" dataSourceSort="1" defaultSubtotal="0" defaultAttributeDrillState="1">
      <items count="1">
        <item s="1" x="0"/>
      </items>
    </pivotField>
    <pivotField allDrilled="1" subtotalTop="0" showAll="0" sortType="descending" defaultSubtotal="0" defaultAttributeDrillState="1">
      <items count="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Page" allDrilled="1" subtotalTop="0" showAll="0" dataSourceSort="1" defaultSubtotal="0" defaultAttributeDrillState="1"/>
    <pivotField axis="axisRow" allDrilled="1" subtotalTop="0" showAll="0" sortType="descending"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6"/>
  </rowFields>
  <rowItems count="72">
    <i>
      <x v="14"/>
    </i>
    <i>
      <x v="6"/>
    </i>
    <i>
      <x v="16"/>
    </i>
    <i>
      <x v="61"/>
    </i>
    <i>
      <x v="38"/>
    </i>
    <i>
      <x v="24"/>
    </i>
    <i>
      <x v="31"/>
    </i>
    <i>
      <x v="44"/>
    </i>
    <i>
      <x v="37"/>
    </i>
    <i>
      <x v="70"/>
    </i>
    <i>
      <x v="51"/>
    </i>
    <i>
      <x v="63"/>
    </i>
    <i>
      <x v="64"/>
    </i>
    <i>
      <x v="13"/>
    </i>
    <i>
      <x v="17"/>
    </i>
    <i>
      <x v="36"/>
    </i>
    <i>
      <x v="67"/>
    </i>
    <i>
      <x v="4"/>
    </i>
    <i>
      <x v="20"/>
    </i>
    <i>
      <x v="58"/>
    </i>
    <i>
      <x v="22"/>
    </i>
    <i>
      <x v="10"/>
    </i>
    <i>
      <x v="60"/>
    </i>
    <i>
      <x v="19"/>
    </i>
    <i>
      <x v="23"/>
    </i>
    <i>
      <x v="18"/>
    </i>
    <i>
      <x v="43"/>
    </i>
    <i>
      <x v="7"/>
    </i>
    <i>
      <x v="55"/>
    </i>
    <i>
      <x v="3"/>
    </i>
    <i>
      <x v="40"/>
    </i>
    <i>
      <x v="52"/>
    </i>
    <i>
      <x v="9"/>
    </i>
    <i>
      <x v="21"/>
    </i>
    <i>
      <x v="48"/>
    </i>
    <i>
      <x v="33"/>
    </i>
    <i>
      <x v="65"/>
    </i>
    <i>
      <x v="27"/>
    </i>
    <i>
      <x v="62"/>
    </i>
    <i>
      <x v="39"/>
    </i>
    <i>
      <x v="26"/>
    </i>
    <i>
      <x v="11"/>
    </i>
    <i>
      <x v="8"/>
    </i>
    <i>
      <x v="29"/>
    </i>
    <i>
      <x v="59"/>
    </i>
    <i>
      <x v="69"/>
    </i>
    <i>
      <x v="53"/>
    </i>
    <i>
      <x v="45"/>
    </i>
    <i>
      <x v="46"/>
    </i>
    <i>
      <x v="50"/>
    </i>
    <i>
      <x/>
    </i>
    <i>
      <x v="41"/>
    </i>
    <i>
      <x v="47"/>
    </i>
    <i>
      <x v="25"/>
    </i>
    <i>
      <x v="2"/>
    </i>
    <i>
      <x v="5"/>
    </i>
    <i>
      <x v="68"/>
    </i>
    <i>
      <x v="54"/>
    </i>
    <i>
      <x v="1"/>
    </i>
    <i>
      <x v="34"/>
    </i>
    <i>
      <x v="35"/>
    </i>
    <i>
      <x v="57"/>
    </i>
    <i>
      <x v="30"/>
    </i>
    <i>
      <x v="15"/>
    </i>
    <i>
      <x v="28"/>
    </i>
    <i>
      <x v="66"/>
    </i>
    <i>
      <x v="42"/>
    </i>
    <i>
      <x v="49"/>
    </i>
    <i>
      <x v="56"/>
    </i>
    <i>
      <x v="32"/>
    </i>
    <i>
      <x v="12"/>
    </i>
    <i t="grand">
      <x/>
    </i>
  </rowItems>
  <colItems count="1">
    <i/>
  </colItems>
  <pageFields count="2">
    <pageField fld="1" hier="8" name="[Intervallo].[Iscrizione Premium Attiva].&amp;[Sì]" cap="Sì"/>
    <pageField fld="5" hier="9" name="[Intervallo].[Iscritti per + di 1 anno].&amp;[Sì]" cap="Sì"/>
  </pageFields>
  <dataFields count="1">
    <dataField name="Somma di Kg di Cibo Salvati" fld="7" baseField="0" baseItem="0"/>
  </dataFields>
  <formats count="3">
    <format dxfId="36">
      <pivotArea grandRow="1" outline="0" collapsedLevelsAreSubtotals="1" fieldPosition="0"/>
    </format>
    <format dxfId="35">
      <pivotArea dataOnly="0" fieldPosition="0">
        <references count="1">
          <reference field="6" count="1">
            <x v="14"/>
          </reference>
        </references>
      </pivotArea>
    </format>
    <format dxfId="34">
      <pivotArea collapsedLevelsAreSubtotals="1" fieldPosition="0">
        <references count="1">
          <reference field="6" count="1">
            <x v="14"/>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tervallo].[Iscritti per + di 1 anno].&amp;[Sì]"/>
      </members>
    </pivotHierarchy>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BC6BDC-E905-4DDA-9021-D9BE67EAAB21}" name="Tabella pivot14" cacheId="13"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Y3:Z6" firstHeaderRow="1" firstDataRow="1" firstDataCol="1"/>
  <pivotFields count="3">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Items count="1">
    <i/>
  </colItems>
  <dataFields count="1">
    <dataField name="Distinct Count di ID - Attività" fld="2" subtotal="count" baseField="1" baseItem="0">
      <extLst>
        <ext xmlns:x15="http://schemas.microsoft.com/office/spreadsheetml/2010/11/main" uri="{FABC7310-3BB5-11E1-824E-6D434824019B}">
          <x15:dataField isCountDistinct="1"/>
        </ext>
      </extLst>
    </dataField>
  </dataFields>
  <formats count="1">
    <format dxfId="37">
      <pivotArea collapsedLevelsAreSubtotals="1" fieldPosition="0">
        <references count="1">
          <reference field="1" count="1">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A37EE-70FE-4379-9F76-4E323CA315C9}" name="Tabella pivot9" cacheId="14"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F14:AG19" firstHeaderRow="1" firstDataRow="1" firstDataCol="1" rowPageCount="1" colPageCount="1"/>
  <pivotFields count="4">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2"/>
  </rowFields>
  <rowItems count="5">
    <i>
      <x/>
    </i>
    <i>
      <x v="1"/>
    </i>
    <i>
      <x v="2"/>
    </i>
    <i>
      <x v="3"/>
    </i>
    <i t="grand">
      <x/>
    </i>
  </rowItems>
  <colItems count="1">
    <i/>
  </colItems>
  <pageFields count="1">
    <pageField fld="1" hier="8" name="[Intervallo].[Iscrizione Premium Attiva].&amp;[Sì]" cap="Sì"/>
  </pageField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42">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793376-0FCA-472D-8447-D16E6837DE4F}" name="Tabella pivot5"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T3:AU6"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showAll="0">
      <items count="20">
        <item x="16"/>
        <item x="9"/>
        <item x="14"/>
        <item x="11"/>
        <item x="2"/>
        <item x="6"/>
        <item x="10"/>
        <item x="0"/>
        <item x="5"/>
        <item x="1"/>
        <item x="17"/>
        <item x="3"/>
        <item x="8"/>
        <item x="13"/>
        <item x="4"/>
        <item x="15"/>
        <item x="7"/>
        <item x="12"/>
        <item x="18"/>
        <item t="default"/>
      </items>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axis="axisRow" showAll="0">
      <items count="3">
        <item sd="0" x="1"/>
        <item sd="0" x="0"/>
        <item t="default"/>
      </items>
    </pivotField>
  </pivotFields>
  <rowFields count="1">
    <field x="10"/>
  </rowFields>
  <rowItems count="3">
    <i>
      <x/>
    </i>
    <i>
      <x v="1"/>
    </i>
    <i t="grand">
      <x/>
    </i>
  </rowItems>
  <colItems count="1">
    <i/>
  </colItems>
  <dataFields count="1">
    <dataField name="Media di Kg di Cibo Salvati" fld="5" subtotal="average" baseField="10" baseItem="0"/>
  </dataFields>
  <formats count="4">
    <format dxfId="46">
      <pivotArea collapsedLevelsAreSubtotals="1" fieldPosition="0">
        <references count="1">
          <reference field="10" count="1">
            <x v="0"/>
          </reference>
        </references>
      </pivotArea>
    </format>
    <format dxfId="45">
      <pivotArea collapsedLevelsAreSubtotals="1" fieldPosition="0">
        <references count="1">
          <reference field="10" count="1">
            <x v="1"/>
          </reference>
        </references>
      </pivotArea>
    </format>
    <format dxfId="44">
      <pivotArea collapsedLevelsAreSubtotals="1" fieldPosition="0">
        <references count="1">
          <reference field="10" count="0"/>
        </references>
      </pivotArea>
    </format>
    <format dxfId="4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DC7CC1-4ED7-4385-B58F-0BA5415E43EE}" name="Tabella pivot16" cacheId="15"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J3:AK5" firstHeaderRow="1" firstDataRow="1" firstDataCol="1"/>
  <pivotFields count="5">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dataField="1" subtotalTop="0" showAll="0" defaultSubtotal="0"/>
    <pivotField axis="axisRow" allDrilled="1" subtotalTop="0" showAll="0" dataSourceSort="1" defaultSubtotal="0" defaultAttributeDrillState="1">
      <items count="1">
        <item s="1" x="0"/>
      </items>
    </pivotField>
  </pivotFields>
  <rowFields count="1">
    <field x="4"/>
  </rowFields>
  <rowItems count="2">
    <i>
      <x/>
    </i>
    <i t="grand">
      <x/>
    </i>
  </rowItems>
  <colItems count="1">
    <i/>
  </colItem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47">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01"/>
  <sheetViews>
    <sheetView workbookViewId="0">
      <selection activeCell="A2" sqref="A2:A301"/>
    </sheetView>
  </sheetViews>
  <sheetFormatPr defaultColWidth="12.5703125" defaultRowHeight="15.75" customHeight="1"/>
  <cols>
    <col min="2" max="2" width="23.85546875" customWidth="1"/>
    <col min="6" max="6" width="19.28515625" customWidth="1"/>
    <col min="7" max="7" width="30.140625" customWidth="1"/>
    <col min="8" max="8" width="20.7109375" customWidth="1"/>
    <col min="9" max="9" width="27.42578125" customWidth="1"/>
    <col min="10" max="10" width="25.28515625" customWidth="1"/>
  </cols>
  <sheetData>
    <row r="1" spans="1:11" ht="15">
      <c r="A1" s="1" t="s">
        <v>0</v>
      </c>
      <c r="B1" s="2" t="s">
        <v>1</v>
      </c>
      <c r="C1" s="2" t="s">
        <v>2</v>
      </c>
      <c r="D1" s="2" t="s">
        <v>3</v>
      </c>
      <c r="E1" s="2" t="s">
        <v>4</v>
      </c>
      <c r="F1" s="2" t="s">
        <v>5</v>
      </c>
      <c r="G1" s="2" t="s">
        <v>6</v>
      </c>
      <c r="H1" s="3" t="s">
        <v>7</v>
      </c>
      <c r="I1" s="1" t="s">
        <v>8</v>
      </c>
      <c r="J1" s="1" t="s">
        <v>9</v>
      </c>
      <c r="K1" s="3" t="s">
        <v>10</v>
      </c>
    </row>
    <row r="2" spans="1:11" ht="15.75" customHeight="1">
      <c r="A2" s="4">
        <v>2317</v>
      </c>
      <c r="B2" s="5" t="s">
        <v>11</v>
      </c>
      <c r="C2" s="5" t="s">
        <v>12</v>
      </c>
      <c r="D2" s="5" t="s">
        <v>13</v>
      </c>
      <c r="E2" s="6">
        <v>6</v>
      </c>
      <c r="F2" s="6">
        <v>353</v>
      </c>
      <c r="G2" s="7">
        <v>21325</v>
      </c>
      <c r="H2" s="4">
        <v>2</v>
      </c>
      <c r="I2" s="4" t="s">
        <v>14</v>
      </c>
      <c r="J2" s="4" t="s">
        <v>14</v>
      </c>
      <c r="K2" s="4" t="s">
        <v>15</v>
      </c>
    </row>
    <row r="3" spans="1:11" ht="15.75" customHeight="1">
      <c r="A3" s="4">
        <v>4300</v>
      </c>
      <c r="B3" s="5" t="s">
        <v>16</v>
      </c>
      <c r="C3" s="5" t="s">
        <v>17</v>
      </c>
      <c r="D3" s="5" t="s">
        <v>18</v>
      </c>
      <c r="E3" s="6">
        <v>2</v>
      </c>
      <c r="F3" s="6">
        <v>886</v>
      </c>
      <c r="G3" s="7">
        <v>24375</v>
      </c>
      <c r="H3" s="4">
        <v>7</v>
      </c>
      <c r="I3" s="4" t="s">
        <v>15</v>
      </c>
      <c r="J3" s="4" t="s">
        <v>14</v>
      </c>
      <c r="K3" s="4" t="s">
        <v>15</v>
      </c>
    </row>
    <row r="4" spans="1:11" ht="15.75" customHeight="1">
      <c r="A4" s="4">
        <v>2705</v>
      </c>
      <c r="B4" s="5" t="s">
        <v>19</v>
      </c>
      <c r="C4" s="5" t="s">
        <v>20</v>
      </c>
      <c r="D4" s="5" t="s">
        <v>21</v>
      </c>
      <c r="E4" s="6">
        <v>3</v>
      </c>
      <c r="F4" s="6">
        <v>616</v>
      </c>
      <c r="G4" s="7">
        <v>30292</v>
      </c>
      <c r="H4" s="4">
        <v>8</v>
      </c>
      <c r="I4" s="4" t="s">
        <v>14</v>
      </c>
      <c r="J4" s="4" t="s">
        <v>15</v>
      </c>
      <c r="K4" s="4" t="s">
        <v>15</v>
      </c>
    </row>
    <row r="5" spans="1:11" ht="15.75" customHeight="1">
      <c r="A5" s="4">
        <v>3392</v>
      </c>
      <c r="B5" s="5" t="s">
        <v>22</v>
      </c>
      <c r="C5" s="5" t="s">
        <v>23</v>
      </c>
      <c r="D5" s="5" t="s">
        <v>24</v>
      </c>
      <c r="E5" s="6">
        <v>1</v>
      </c>
      <c r="F5" s="6">
        <v>973</v>
      </c>
      <c r="G5" s="7">
        <v>25828</v>
      </c>
      <c r="H5" s="4">
        <v>2</v>
      </c>
      <c r="I5" s="4" t="s">
        <v>15</v>
      </c>
      <c r="J5" s="4" t="s">
        <v>14</v>
      </c>
      <c r="K5" s="4" t="s">
        <v>14</v>
      </c>
    </row>
    <row r="6" spans="1:11" ht="15.75" customHeight="1">
      <c r="A6" s="4">
        <v>5196</v>
      </c>
      <c r="B6" s="5" t="s">
        <v>25</v>
      </c>
      <c r="C6" s="5" t="s">
        <v>26</v>
      </c>
      <c r="D6" s="5" t="s">
        <v>27</v>
      </c>
      <c r="E6" s="6">
        <v>10</v>
      </c>
      <c r="F6" s="6">
        <v>550</v>
      </c>
      <c r="G6" s="8">
        <v>21486</v>
      </c>
      <c r="H6" s="4">
        <v>4</v>
      </c>
      <c r="I6" s="4" t="s">
        <v>14</v>
      </c>
      <c r="J6" s="4" t="s">
        <v>14</v>
      </c>
      <c r="K6" s="4" t="s">
        <v>14</v>
      </c>
    </row>
    <row r="7" spans="1:11" ht="15.75" customHeight="1">
      <c r="A7" s="4">
        <v>4104</v>
      </c>
      <c r="B7" s="5" t="s">
        <v>28</v>
      </c>
      <c r="C7" s="5" t="s">
        <v>29</v>
      </c>
      <c r="D7" s="5" t="s">
        <v>30</v>
      </c>
      <c r="E7" s="6">
        <v>1</v>
      </c>
      <c r="F7" s="6">
        <v>376</v>
      </c>
      <c r="G7" s="7">
        <v>27425</v>
      </c>
      <c r="H7" s="4">
        <v>7</v>
      </c>
      <c r="I7" s="4" t="s">
        <v>14</v>
      </c>
      <c r="J7" s="4" t="s">
        <v>14</v>
      </c>
      <c r="K7" s="4" t="s">
        <v>15</v>
      </c>
    </row>
    <row r="8" spans="1:11" ht="15.75" customHeight="1">
      <c r="A8" s="4">
        <v>4657</v>
      </c>
      <c r="B8" s="5" t="s">
        <v>31</v>
      </c>
      <c r="C8" s="5" t="s">
        <v>32</v>
      </c>
      <c r="D8" s="5" t="s">
        <v>33</v>
      </c>
      <c r="E8" s="6">
        <v>6</v>
      </c>
      <c r="F8" s="6">
        <v>846</v>
      </c>
      <c r="G8" s="7">
        <v>34226</v>
      </c>
      <c r="H8" s="4">
        <v>6</v>
      </c>
      <c r="I8" s="4" t="s">
        <v>15</v>
      </c>
      <c r="J8" s="4" t="s">
        <v>14</v>
      </c>
      <c r="K8" s="4" t="s">
        <v>15</v>
      </c>
    </row>
    <row r="9" spans="1:11" ht="15.75" customHeight="1">
      <c r="A9" s="4">
        <v>4433</v>
      </c>
      <c r="B9" s="5" t="s">
        <v>34</v>
      </c>
      <c r="C9" s="5" t="s">
        <v>35</v>
      </c>
      <c r="D9" s="5" t="s">
        <v>36</v>
      </c>
      <c r="E9" s="6">
        <v>3</v>
      </c>
      <c r="F9" s="6">
        <v>584</v>
      </c>
      <c r="G9" s="7">
        <v>28902</v>
      </c>
      <c r="H9" s="4">
        <v>4</v>
      </c>
      <c r="I9" s="4" t="s">
        <v>14</v>
      </c>
      <c r="J9" s="4" t="s">
        <v>14</v>
      </c>
      <c r="K9" s="4" t="s">
        <v>15</v>
      </c>
    </row>
    <row r="10" spans="1:11" ht="15.75" customHeight="1">
      <c r="A10" s="4">
        <v>5411</v>
      </c>
      <c r="B10" s="5" t="s">
        <v>37</v>
      </c>
      <c r="C10" s="5" t="s">
        <v>38</v>
      </c>
      <c r="D10" s="5" t="s">
        <v>39</v>
      </c>
      <c r="E10" s="6">
        <v>14</v>
      </c>
      <c r="F10" s="6">
        <v>446</v>
      </c>
      <c r="G10" s="7">
        <v>20863</v>
      </c>
      <c r="H10" s="4">
        <v>7</v>
      </c>
      <c r="I10" s="4" t="s">
        <v>15</v>
      </c>
      <c r="J10" s="4" t="s">
        <v>14</v>
      </c>
      <c r="K10" s="4" t="s">
        <v>14</v>
      </c>
    </row>
    <row r="11" spans="1:11" ht="15.75" customHeight="1">
      <c r="A11" s="4">
        <v>2839</v>
      </c>
      <c r="B11" s="5" t="s">
        <v>40</v>
      </c>
      <c r="C11" s="5" t="s">
        <v>41</v>
      </c>
      <c r="D11" s="5" t="s">
        <v>27</v>
      </c>
      <c r="E11" s="6">
        <v>4</v>
      </c>
      <c r="F11" s="6">
        <v>586</v>
      </c>
      <c r="G11" s="7">
        <v>20162</v>
      </c>
      <c r="H11" s="4">
        <v>9</v>
      </c>
      <c r="I11" s="4" t="s">
        <v>15</v>
      </c>
      <c r="J11" s="4" t="s">
        <v>15</v>
      </c>
      <c r="K11" s="4" t="s">
        <v>14</v>
      </c>
    </row>
    <row r="12" spans="1:11" ht="15.75" customHeight="1">
      <c r="A12" s="4">
        <v>2623</v>
      </c>
      <c r="B12" s="5" t="s">
        <v>42</v>
      </c>
      <c r="C12" s="5" t="s">
        <v>43</v>
      </c>
      <c r="D12" s="5" t="s">
        <v>44</v>
      </c>
      <c r="E12" s="6">
        <v>10</v>
      </c>
      <c r="F12" s="6">
        <v>578</v>
      </c>
      <c r="G12" s="7">
        <v>30415</v>
      </c>
      <c r="H12" s="4">
        <v>1</v>
      </c>
      <c r="I12" s="4" t="s">
        <v>15</v>
      </c>
      <c r="J12" s="4" t="s">
        <v>14</v>
      </c>
      <c r="K12" s="4" t="s">
        <v>14</v>
      </c>
    </row>
    <row r="13" spans="1:11" ht="15.75" customHeight="1">
      <c r="A13" s="4">
        <v>2789</v>
      </c>
      <c r="B13" s="5" t="s">
        <v>45</v>
      </c>
      <c r="C13" s="5" t="s">
        <v>46</v>
      </c>
      <c r="D13" s="5" t="s">
        <v>44</v>
      </c>
      <c r="E13" s="6">
        <v>6</v>
      </c>
      <c r="F13" s="6">
        <v>961</v>
      </c>
      <c r="G13" s="7">
        <v>31939</v>
      </c>
      <c r="H13" s="4">
        <v>7</v>
      </c>
      <c r="I13" s="4" t="s">
        <v>14</v>
      </c>
      <c r="J13" s="4" t="s">
        <v>15</v>
      </c>
      <c r="K13" s="4" t="s">
        <v>15</v>
      </c>
    </row>
    <row r="14" spans="1:11" ht="15.75" customHeight="1">
      <c r="A14" s="4">
        <v>2793</v>
      </c>
      <c r="B14" s="5" t="s">
        <v>47</v>
      </c>
      <c r="C14" s="5" t="s">
        <v>48</v>
      </c>
      <c r="D14" s="5" t="s">
        <v>27</v>
      </c>
      <c r="E14" s="6">
        <v>13</v>
      </c>
      <c r="F14" s="6">
        <v>313</v>
      </c>
      <c r="G14" s="7">
        <v>23450</v>
      </c>
      <c r="H14" s="4">
        <v>2</v>
      </c>
      <c r="I14" s="4" t="s">
        <v>14</v>
      </c>
      <c r="J14" s="4" t="s">
        <v>14</v>
      </c>
      <c r="K14" s="4" t="s">
        <v>14</v>
      </c>
    </row>
    <row r="15" spans="1:11" ht="15.75" customHeight="1">
      <c r="A15" s="4">
        <v>3022</v>
      </c>
      <c r="B15" s="5" t="s">
        <v>49</v>
      </c>
      <c r="C15" s="5" t="s">
        <v>50</v>
      </c>
      <c r="D15" s="5" t="s">
        <v>44</v>
      </c>
      <c r="E15" s="6">
        <v>12</v>
      </c>
      <c r="F15" s="6">
        <v>492</v>
      </c>
      <c r="G15" s="7">
        <v>28645</v>
      </c>
      <c r="H15" s="4">
        <v>1</v>
      </c>
      <c r="I15" s="4" t="s">
        <v>15</v>
      </c>
      <c r="J15" s="4" t="s">
        <v>14</v>
      </c>
      <c r="K15" s="4" t="s">
        <v>15</v>
      </c>
    </row>
    <row r="16" spans="1:11" ht="15.75" customHeight="1">
      <c r="A16" s="4">
        <v>3943</v>
      </c>
      <c r="B16" s="5" t="s">
        <v>51</v>
      </c>
      <c r="C16" s="5" t="s">
        <v>52</v>
      </c>
      <c r="D16" s="5" t="s">
        <v>53</v>
      </c>
      <c r="E16" s="6">
        <v>6</v>
      </c>
      <c r="F16" s="6">
        <v>571</v>
      </c>
      <c r="G16" s="7">
        <v>27802</v>
      </c>
      <c r="H16" s="4">
        <v>5</v>
      </c>
      <c r="I16" s="4" t="s">
        <v>15</v>
      </c>
      <c r="J16" s="4" t="s">
        <v>15</v>
      </c>
      <c r="K16" s="4" t="s">
        <v>15</v>
      </c>
    </row>
    <row r="17" spans="1:11" ht="15.75" customHeight="1">
      <c r="A17" s="4">
        <v>3783</v>
      </c>
      <c r="B17" s="5" t="s">
        <v>54</v>
      </c>
      <c r="C17" s="5" t="s">
        <v>55</v>
      </c>
      <c r="D17" s="5" t="s">
        <v>18</v>
      </c>
      <c r="E17" s="6">
        <v>6</v>
      </c>
      <c r="F17" s="6">
        <v>470</v>
      </c>
      <c r="G17" s="7">
        <v>31895</v>
      </c>
      <c r="H17" s="4">
        <v>2</v>
      </c>
      <c r="I17" s="4" t="s">
        <v>14</v>
      </c>
      <c r="J17" s="4" t="s">
        <v>14</v>
      </c>
      <c r="K17" s="4" t="s">
        <v>14</v>
      </c>
    </row>
    <row r="18" spans="1:11" ht="15.75" customHeight="1">
      <c r="A18" s="4">
        <v>4951</v>
      </c>
      <c r="B18" s="5" t="s">
        <v>56</v>
      </c>
      <c r="C18" s="5" t="s">
        <v>57</v>
      </c>
      <c r="D18" s="5" t="s">
        <v>39</v>
      </c>
      <c r="E18" s="6">
        <v>1</v>
      </c>
      <c r="F18" s="6">
        <v>614</v>
      </c>
      <c r="G18" s="7">
        <v>25276</v>
      </c>
      <c r="H18" s="4">
        <v>4</v>
      </c>
      <c r="I18" s="4" t="s">
        <v>14</v>
      </c>
      <c r="J18" s="4" t="s">
        <v>15</v>
      </c>
      <c r="K18" s="4" t="s">
        <v>15</v>
      </c>
    </row>
    <row r="19" spans="1:11" ht="15.75" customHeight="1">
      <c r="A19" s="4">
        <v>5356</v>
      </c>
      <c r="B19" s="5" t="s">
        <v>58</v>
      </c>
      <c r="C19" s="5" t="s">
        <v>59</v>
      </c>
      <c r="D19" s="5" t="s">
        <v>36</v>
      </c>
      <c r="E19" s="6">
        <v>15</v>
      </c>
      <c r="F19" s="6">
        <v>833</v>
      </c>
      <c r="G19" s="8">
        <v>26631</v>
      </c>
      <c r="H19" s="4">
        <v>10</v>
      </c>
      <c r="I19" s="4" t="s">
        <v>15</v>
      </c>
      <c r="J19" s="4" t="s">
        <v>15</v>
      </c>
      <c r="K19" s="4" t="s">
        <v>15</v>
      </c>
    </row>
    <row r="20" spans="1:11" ht="15.75" customHeight="1">
      <c r="A20" s="4">
        <v>5063</v>
      </c>
      <c r="B20" s="5" t="s">
        <v>60</v>
      </c>
      <c r="C20" s="5" t="s">
        <v>61</v>
      </c>
      <c r="D20" s="5" t="s">
        <v>33</v>
      </c>
      <c r="E20" s="6">
        <v>13</v>
      </c>
      <c r="F20" s="6">
        <v>364</v>
      </c>
      <c r="G20" s="7">
        <v>21654</v>
      </c>
      <c r="H20" s="4">
        <v>4</v>
      </c>
      <c r="I20" s="4" t="s">
        <v>14</v>
      </c>
      <c r="J20" s="4" t="s">
        <v>15</v>
      </c>
      <c r="K20" s="4" t="s">
        <v>15</v>
      </c>
    </row>
    <row r="21" spans="1:11" ht="15.75" customHeight="1">
      <c r="A21" s="4">
        <v>4159</v>
      </c>
      <c r="B21" s="5" t="s">
        <v>62</v>
      </c>
      <c r="C21" s="5" t="s">
        <v>63</v>
      </c>
      <c r="D21" s="5" t="s">
        <v>64</v>
      </c>
      <c r="E21" s="6">
        <v>1</v>
      </c>
      <c r="F21" s="6">
        <v>196</v>
      </c>
      <c r="G21" s="7">
        <v>28252</v>
      </c>
      <c r="H21" s="4">
        <v>7</v>
      </c>
      <c r="I21" s="4" t="s">
        <v>15</v>
      </c>
      <c r="J21" s="4" t="s">
        <v>14</v>
      </c>
      <c r="K21" s="4" t="s">
        <v>15</v>
      </c>
    </row>
    <row r="22" spans="1:11" ht="15.75" customHeight="1">
      <c r="A22" s="4">
        <v>5473</v>
      </c>
      <c r="B22" s="5" t="s">
        <v>65</v>
      </c>
      <c r="C22" s="5" t="s">
        <v>66</v>
      </c>
      <c r="D22" s="5" t="s">
        <v>33</v>
      </c>
      <c r="E22" s="6">
        <v>1</v>
      </c>
      <c r="F22" s="6">
        <v>853</v>
      </c>
      <c r="G22" s="7">
        <v>22688</v>
      </c>
      <c r="H22" s="4">
        <v>1</v>
      </c>
      <c r="I22" s="4" t="s">
        <v>14</v>
      </c>
      <c r="J22" s="4" t="s">
        <v>14</v>
      </c>
      <c r="K22" s="4" t="s">
        <v>14</v>
      </c>
    </row>
    <row r="23" spans="1:11" ht="15">
      <c r="A23" s="4">
        <v>3028</v>
      </c>
      <c r="B23" s="5" t="s">
        <v>67</v>
      </c>
      <c r="C23" s="5" t="s">
        <v>68</v>
      </c>
      <c r="D23" s="5" t="s">
        <v>33</v>
      </c>
      <c r="E23" s="6">
        <v>12</v>
      </c>
      <c r="F23" s="6">
        <v>650</v>
      </c>
      <c r="G23" s="7">
        <v>30900</v>
      </c>
      <c r="H23" s="4">
        <v>9</v>
      </c>
      <c r="I23" s="4" t="s">
        <v>15</v>
      </c>
      <c r="J23" s="4" t="s">
        <v>15</v>
      </c>
      <c r="K23" s="4" t="s">
        <v>15</v>
      </c>
    </row>
    <row r="24" spans="1:11" ht="15">
      <c r="A24" s="4">
        <v>3071</v>
      </c>
      <c r="B24" s="5" t="s">
        <v>69</v>
      </c>
      <c r="C24" s="5" t="s">
        <v>70</v>
      </c>
      <c r="D24" s="5" t="s">
        <v>71</v>
      </c>
      <c r="E24" s="6">
        <v>2</v>
      </c>
      <c r="F24" s="6">
        <v>809</v>
      </c>
      <c r="G24" s="8">
        <v>29934</v>
      </c>
      <c r="H24" s="4">
        <v>7</v>
      </c>
      <c r="I24" s="4" t="s">
        <v>15</v>
      </c>
      <c r="J24" s="4" t="s">
        <v>15</v>
      </c>
      <c r="K24" s="4" t="s">
        <v>15</v>
      </c>
    </row>
    <row r="25" spans="1:11" ht="15">
      <c r="A25" s="4">
        <v>5592</v>
      </c>
      <c r="B25" s="5" t="s">
        <v>72</v>
      </c>
      <c r="C25" s="5" t="s">
        <v>73</v>
      </c>
      <c r="D25" s="5" t="s">
        <v>36</v>
      </c>
      <c r="E25" s="6">
        <v>3</v>
      </c>
      <c r="F25" s="6">
        <v>71</v>
      </c>
      <c r="G25" s="7">
        <v>33488</v>
      </c>
      <c r="H25" s="4">
        <v>3</v>
      </c>
      <c r="I25" s="4" t="s">
        <v>15</v>
      </c>
      <c r="J25" s="4" t="s">
        <v>14</v>
      </c>
      <c r="K25" s="4" t="s">
        <v>14</v>
      </c>
    </row>
    <row r="26" spans="1:11" ht="15">
      <c r="A26" s="4">
        <v>3573</v>
      </c>
      <c r="B26" s="5" t="s">
        <v>74</v>
      </c>
      <c r="C26" s="5" t="s">
        <v>75</v>
      </c>
      <c r="D26" s="5" t="s">
        <v>33</v>
      </c>
      <c r="E26" s="6">
        <v>2</v>
      </c>
      <c r="F26" s="6">
        <v>38</v>
      </c>
      <c r="G26" s="7">
        <v>27002</v>
      </c>
      <c r="H26" s="4">
        <v>7</v>
      </c>
      <c r="I26" s="4" t="s">
        <v>15</v>
      </c>
      <c r="J26" s="4" t="s">
        <v>14</v>
      </c>
      <c r="K26" s="4" t="s">
        <v>15</v>
      </c>
    </row>
    <row r="27" spans="1:11" ht="15">
      <c r="A27" s="4">
        <v>2681</v>
      </c>
      <c r="B27" s="5" t="s">
        <v>76</v>
      </c>
      <c r="C27" s="5" t="s">
        <v>77</v>
      </c>
      <c r="D27" s="5" t="s">
        <v>78</v>
      </c>
      <c r="E27" s="6">
        <v>2</v>
      </c>
      <c r="F27" s="6">
        <v>802</v>
      </c>
      <c r="G27" s="7">
        <v>30796</v>
      </c>
      <c r="H27" s="4">
        <v>2</v>
      </c>
      <c r="I27" s="4" t="s">
        <v>14</v>
      </c>
      <c r="J27" s="4" t="s">
        <v>15</v>
      </c>
      <c r="K27" s="4" t="s">
        <v>15</v>
      </c>
    </row>
    <row r="28" spans="1:11" ht="15">
      <c r="A28" s="4">
        <v>4736</v>
      </c>
      <c r="B28" s="5" t="s">
        <v>79</v>
      </c>
      <c r="C28" s="5" t="s">
        <v>80</v>
      </c>
      <c r="D28" s="5" t="s">
        <v>39</v>
      </c>
      <c r="E28" s="6">
        <v>10</v>
      </c>
      <c r="F28" s="6">
        <v>387</v>
      </c>
      <c r="G28" s="7">
        <v>26011</v>
      </c>
      <c r="H28" s="4">
        <v>7</v>
      </c>
      <c r="I28" s="4" t="s">
        <v>14</v>
      </c>
      <c r="J28" s="4" t="s">
        <v>14</v>
      </c>
      <c r="K28" s="4" t="s">
        <v>15</v>
      </c>
    </row>
    <row r="29" spans="1:11" ht="15">
      <c r="A29" s="4">
        <v>4396</v>
      </c>
      <c r="B29" s="5" t="s">
        <v>81</v>
      </c>
      <c r="C29" s="5" t="s">
        <v>82</v>
      </c>
      <c r="D29" s="5" t="s">
        <v>33</v>
      </c>
      <c r="E29" s="6">
        <v>1</v>
      </c>
      <c r="F29" s="6">
        <v>953</v>
      </c>
      <c r="G29" s="7">
        <v>20605</v>
      </c>
      <c r="H29" s="4">
        <v>3</v>
      </c>
      <c r="I29" s="4" t="s">
        <v>15</v>
      </c>
      <c r="J29" s="4" t="s">
        <v>15</v>
      </c>
      <c r="K29" s="4" t="s">
        <v>15</v>
      </c>
    </row>
    <row r="30" spans="1:11" ht="15">
      <c r="A30" s="4">
        <v>4657</v>
      </c>
      <c r="B30" s="5" t="s">
        <v>83</v>
      </c>
      <c r="C30" s="5" t="s">
        <v>84</v>
      </c>
      <c r="D30" s="5" t="s">
        <v>21</v>
      </c>
      <c r="E30" s="6">
        <v>5</v>
      </c>
      <c r="F30" s="6">
        <v>95</v>
      </c>
      <c r="G30" s="7">
        <v>30572</v>
      </c>
      <c r="H30" s="4">
        <v>2</v>
      </c>
      <c r="I30" s="4" t="s">
        <v>15</v>
      </c>
      <c r="J30" s="4" t="s">
        <v>14</v>
      </c>
      <c r="K30" s="4" t="s">
        <v>14</v>
      </c>
    </row>
    <row r="31" spans="1:11" ht="15">
      <c r="A31" s="4">
        <v>3475</v>
      </c>
      <c r="B31" s="5" t="s">
        <v>85</v>
      </c>
      <c r="C31" s="5" t="s">
        <v>86</v>
      </c>
      <c r="D31" s="5" t="s">
        <v>33</v>
      </c>
      <c r="E31" s="6">
        <v>10</v>
      </c>
      <c r="F31" s="6">
        <v>582</v>
      </c>
      <c r="G31" s="7">
        <v>34722</v>
      </c>
      <c r="H31" s="4">
        <v>2</v>
      </c>
      <c r="I31" s="4" t="s">
        <v>15</v>
      </c>
      <c r="J31" s="4" t="s">
        <v>15</v>
      </c>
      <c r="K31" s="4" t="s">
        <v>14</v>
      </c>
    </row>
    <row r="32" spans="1:11" ht="15">
      <c r="A32" s="4">
        <v>3681</v>
      </c>
      <c r="B32" s="5" t="s">
        <v>87</v>
      </c>
      <c r="C32" s="5" t="s">
        <v>88</v>
      </c>
      <c r="D32" s="5" t="s">
        <v>78</v>
      </c>
      <c r="E32" s="6">
        <v>13</v>
      </c>
      <c r="F32" s="6">
        <v>933</v>
      </c>
      <c r="G32" s="7">
        <v>23968</v>
      </c>
      <c r="H32" s="4">
        <v>6</v>
      </c>
      <c r="I32" s="4" t="s">
        <v>14</v>
      </c>
      <c r="J32" s="4" t="s">
        <v>15</v>
      </c>
      <c r="K32" s="4" t="s">
        <v>14</v>
      </c>
    </row>
    <row r="33" spans="1:11" ht="15">
      <c r="A33" s="4">
        <v>4150</v>
      </c>
      <c r="B33" s="5" t="s">
        <v>89</v>
      </c>
      <c r="C33" s="5" t="s">
        <v>90</v>
      </c>
      <c r="D33" s="5" t="s">
        <v>27</v>
      </c>
      <c r="E33" s="6">
        <v>1</v>
      </c>
      <c r="F33" s="6">
        <v>427</v>
      </c>
      <c r="G33" s="7">
        <v>29010</v>
      </c>
      <c r="H33" s="4">
        <v>1</v>
      </c>
      <c r="I33" s="4" t="s">
        <v>14</v>
      </c>
      <c r="J33" s="4" t="s">
        <v>15</v>
      </c>
      <c r="K33" s="4" t="s">
        <v>14</v>
      </c>
    </row>
    <row r="34" spans="1:11" ht="15">
      <c r="A34" s="4">
        <v>4561</v>
      </c>
      <c r="B34" s="5" t="s">
        <v>91</v>
      </c>
      <c r="C34" s="5" t="s">
        <v>92</v>
      </c>
      <c r="D34" s="5" t="s">
        <v>93</v>
      </c>
      <c r="E34" s="6">
        <v>5</v>
      </c>
      <c r="F34" s="6">
        <v>445</v>
      </c>
      <c r="G34" s="8">
        <v>30296</v>
      </c>
      <c r="H34" s="4">
        <v>9</v>
      </c>
      <c r="I34" s="4" t="s">
        <v>14</v>
      </c>
      <c r="J34" s="4" t="s">
        <v>15</v>
      </c>
      <c r="K34" s="4" t="s">
        <v>15</v>
      </c>
    </row>
    <row r="35" spans="1:11" ht="15">
      <c r="A35" s="4">
        <v>4661</v>
      </c>
      <c r="B35" s="5" t="s">
        <v>94</v>
      </c>
      <c r="C35" s="5" t="s">
        <v>95</v>
      </c>
      <c r="D35" s="5" t="s">
        <v>18</v>
      </c>
      <c r="E35" s="6">
        <v>2</v>
      </c>
      <c r="F35" s="6">
        <v>655</v>
      </c>
      <c r="G35" s="7">
        <v>30731</v>
      </c>
      <c r="H35" s="4">
        <v>7</v>
      </c>
      <c r="I35" s="4" t="s">
        <v>15</v>
      </c>
      <c r="J35" s="4" t="s">
        <v>14</v>
      </c>
      <c r="K35" s="4" t="s">
        <v>14</v>
      </c>
    </row>
    <row r="36" spans="1:11" ht="15">
      <c r="A36" s="4">
        <v>3394</v>
      </c>
      <c r="B36" s="5" t="s">
        <v>96</v>
      </c>
      <c r="C36" s="5" t="s">
        <v>97</v>
      </c>
      <c r="D36" s="5" t="s">
        <v>13</v>
      </c>
      <c r="E36" s="6">
        <v>14</v>
      </c>
      <c r="F36" s="6">
        <v>312</v>
      </c>
      <c r="G36" s="7">
        <v>31836</v>
      </c>
      <c r="H36" s="4">
        <v>1</v>
      </c>
      <c r="I36" s="4" t="s">
        <v>14</v>
      </c>
      <c r="J36" s="4" t="s">
        <v>14</v>
      </c>
      <c r="K36" s="4" t="s">
        <v>14</v>
      </c>
    </row>
    <row r="37" spans="1:11" ht="15">
      <c r="A37" s="4">
        <v>3717</v>
      </c>
      <c r="B37" s="5" t="s">
        <v>98</v>
      </c>
      <c r="C37" s="5" t="s">
        <v>99</v>
      </c>
      <c r="D37" s="5" t="s">
        <v>18</v>
      </c>
      <c r="E37" s="6">
        <v>11</v>
      </c>
      <c r="F37" s="6">
        <v>518</v>
      </c>
      <c r="G37" s="8">
        <v>25868</v>
      </c>
      <c r="H37" s="4">
        <v>10</v>
      </c>
      <c r="I37" s="4" t="s">
        <v>15</v>
      </c>
      <c r="J37" s="4" t="s">
        <v>15</v>
      </c>
      <c r="K37" s="4" t="s">
        <v>14</v>
      </c>
    </row>
    <row r="38" spans="1:11" ht="15">
      <c r="A38" s="4">
        <v>4938</v>
      </c>
      <c r="B38" s="5" t="s">
        <v>100</v>
      </c>
      <c r="C38" s="5" t="s">
        <v>101</v>
      </c>
      <c r="D38" s="5" t="s">
        <v>33</v>
      </c>
      <c r="E38" s="6">
        <v>13</v>
      </c>
      <c r="F38" s="6">
        <v>589</v>
      </c>
      <c r="G38" s="7">
        <v>34765</v>
      </c>
      <c r="H38" s="4">
        <v>7</v>
      </c>
      <c r="I38" s="4" t="s">
        <v>15</v>
      </c>
      <c r="J38" s="4" t="s">
        <v>15</v>
      </c>
      <c r="K38" s="4" t="s">
        <v>14</v>
      </c>
    </row>
    <row r="39" spans="1:11" ht="15">
      <c r="A39" s="4">
        <v>4332</v>
      </c>
      <c r="B39" s="5" t="s">
        <v>102</v>
      </c>
      <c r="C39" s="5" t="s">
        <v>20</v>
      </c>
      <c r="D39" s="5" t="s">
        <v>21</v>
      </c>
      <c r="E39" s="6">
        <v>9</v>
      </c>
      <c r="F39" s="6">
        <v>365</v>
      </c>
      <c r="G39" s="7">
        <v>28930</v>
      </c>
      <c r="H39" s="4">
        <v>4</v>
      </c>
      <c r="I39" s="4" t="s">
        <v>14</v>
      </c>
      <c r="J39" s="4" t="s">
        <v>15</v>
      </c>
      <c r="K39" s="4" t="s">
        <v>15</v>
      </c>
    </row>
    <row r="40" spans="1:11" ht="15">
      <c r="A40" s="4">
        <v>2532</v>
      </c>
      <c r="B40" s="5" t="s">
        <v>103</v>
      </c>
      <c r="C40" s="5" t="s">
        <v>104</v>
      </c>
      <c r="D40" s="5" t="s">
        <v>105</v>
      </c>
      <c r="E40" s="6">
        <v>13</v>
      </c>
      <c r="F40" s="6">
        <v>353</v>
      </c>
      <c r="G40" s="7">
        <v>29038</v>
      </c>
      <c r="H40" s="4">
        <v>4</v>
      </c>
      <c r="I40" s="4" t="s">
        <v>15</v>
      </c>
      <c r="J40" s="4" t="s">
        <v>14</v>
      </c>
      <c r="K40" s="4" t="s">
        <v>15</v>
      </c>
    </row>
    <row r="41" spans="1:11" ht="15">
      <c r="A41" s="4">
        <v>5477</v>
      </c>
      <c r="B41" s="5" t="s">
        <v>106</v>
      </c>
      <c r="C41" s="5" t="s">
        <v>107</v>
      </c>
      <c r="D41" s="5" t="s">
        <v>44</v>
      </c>
      <c r="E41" s="6">
        <v>4</v>
      </c>
      <c r="F41" s="6">
        <v>787</v>
      </c>
      <c r="G41" s="7">
        <v>21232</v>
      </c>
      <c r="H41" s="4">
        <v>8</v>
      </c>
      <c r="I41" s="4" t="s">
        <v>15</v>
      </c>
      <c r="J41" s="4" t="s">
        <v>14</v>
      </c>
      <c r="K41" s="4" t="s">
        <v>15</v>
      </c>
    </row>
    <row r="42" spans="1:11" ht="15">
      <c r="A42" s="4">
        <v>2943</v>
      </c>
      <c r="B42" s="5" t="s">
        <v>108</v>
      </c>
      <c r="C42" s="5" t="s">
        <v>109</v>
      </c>
      <c r="D42" s="5" t="s">
        <v>71</v>
      </c>
      <c r="E42" s="6">
        <v>10</v>
      </c>
      <c r="F42" s="6">
        <v>983</v>
      </c>
      <c r="G42" s="7">
        <v>33072</v>
      </c>
      <c r="H42" s="4">
        <v>5</v>
      </c>
      <c r="I42" s="4" t="s">
        <v>15</v>
      </c>
      <c r="J42" s="4" t="s">
        <v>14</v>
      </c>
      <c r="K42" s="4" t="s">
        <v>14</v>
      </c>
    </row>
    <row r="43" spans="1:11" ht="15">
      <c r="A43" s="4">
        <v>3969</v>
      </c>
      <c r="B43" s="5" t="s">
        <v>110</v>
      </c>
      <c r="C43" s="5" t="s">
        <v>111</v>
      </c>
      <c r="D43" s="5" t="s">
        <v>24</v>
      </c>
      <c r="E43" s="6">
        <v>1</v>
      </c>
      <c r="F43" s="6">
        <v>149</v>
      </c>
      <c r="G43" s="7">
        <v>25385</v>
      </c>
      <c r="H43" s="4">
        <v>3</v>
      </c>
      <c r="I43" s="4" t="s">
        <v>15</v>
      </c>
      <c r="J43" s="4" t="s">
        <v>15</v>
      </c>
      <c r="K43" s="4" t="s">
        <v>15</v>
      </c>
    </row>
    <row r="44" spans="1:11" ht="15">
      <c r="A44" s="4">
        <v>4468</v>
      </c>
      <c r="B44" s="5" t="s">
        <v>112</v>
      </c>
      <c r="C44" s="5" t="s">
        <v>113</v>
      </c>
      <c r="D44" s="5" t="s">
        <v>105</v>
      </c>
      <c r="E44" s="6">
        <v>4</v>
      </c>
      <c r="F44" s="6">
        <v>559</v>
      </c>
      <c r="G44" s="7">
        <v>31434</v>
      </c>
      <c r="H44" s="4">
        <v>4</v>
      </c>
      <c r="I44" s="4" t="s">
        <v>14</v>
      </c>
      <c r="J44" s="4" t="s">
        <v>14</v>
      </c>
      <c r="K44" s="4" t="s">
        <v>14</v>
      </c>
    </row>
    <row r="45" spans="1:11" ht="15">
      <c r="A45" s="4">
        <v>3936</v>
      </c>
      <c r="B45" s="5" t="s">
        <v>114</v>
      </c>
      <c r="C45" s="5" t="s">
        <v>115</v>
      </c>
      <c r="D45" s="5" t="s">
        <v>33</v>
      </c>
      <c r="E45" s="6">
        <v>11</v>
      </c>
      <c r="F45" s="6">
        <v>27</v>
      </c>
      <c r="G45" s="7">
        <v>29124</v>
      </c>
      <c r="H45" s="4">
        <v>9</v>
      </c>
      <c r="I45" s="4" t="s">
        <v>15</v>
      </c>
      <c r="J45" s="4" t="s">
        <v>15</v>
      </c>
      <c r="K45" s="4" t="s">
        <v>14</v>
      </c>
    </row>
    <row r="46" spans="1:11" ht="15">
      <c r="A46" s="4">
        <v>4349</v>
      </c>
      <c r="B46" s="5" t="s">
        <v>116</v>
      </c>
      <c r="C46" s="5" t="s">
        <v>117</v>
      </c>
      <c r="D46" s="5" t="s">
        <v>118</v>
      </c>
      <c r="E46" s="6">
        <v>14</v>
      </c>
      <c r="F46" s="6">
        <v>653</v>
      </c>
      <c r="G46" s="7">
        <v>34710</v>
      </c>
      <c r="H46" s="4">
        <v>9</v>
      </c>
      <c r="I46" s="4" t="s">
        <v>15</v>
      </c>
      <c r="J46" s="4" t="s">
        <v>15</v>
      </c>
      <c r="K46" s="4" t="s">
        <v>15</v>
      </c>
    </row>
    <row r="47" spans="1:11" ht="15">
      <c r="A47" s="4">
        <v>4596</v>
      </c>
      <c r="B47" s="5" t="s">
        <v>119</v>
      </c>
      <c r="C47" s="5" t="s">
        <v>120</v>
      </c>
      <c r="D47" s="5" t="s">
        <v>36</v>
      </c>
      <c r="E47" s="6">
        <v>9</v>
      </c>
      <c r="F47" s="6">
        <v>779</v>
      </c>
      <c r="G47" s="8">
        <v>20088</v>
      </c>
      <c r="H47" s="4">
        <v>4</v>
      </c>
      <c r="I47" s="4" t="s">
        <v>14</v>
      </c>
      <c r="J47" s="4" t="s">
        <v>14</v>
      </c>
      <c r="K47" s="4" t="s">
        <v>14</v>
      </c>
    </row>
    <row r="48" spans="1:11" ht="15">
      <c r="A48" s="4">
        <v>4281</v>
      </c>
      <c r="B48" s="5" t="s">
        <v>121</v>
      </c>
      <c r="C48" s="5" t="s">
        <v>122</v>
      </c>
      <c r="D48" s="5" t="s">
        <v>39</v>
      </c>
      <c r="E48" s="6">
        <v>11</v>
      </c>
      <c r="F48" s="6">
        <v>531</v>
      </c>
      <c r="G48" s="7">
        <v>20998</v>
      </c>
      <c r="H48" s="4">
        <v>2</v>
      </c>
      <c r="I48" s="4" t="s">
        <v>15</v>
      </c>
      <c r="J48" s="4" t="s">
        <v>15</v>
      </c>
      <c r="K48" s="4" t="s">
        <v>14</v>
      </c>
    </row>
    <row r="49" spans="1:11" ht="15">
      <c r="A49" s="4">
        <v>5516</v>
      </c>
      <c r="B49" s="5" t="s">
        <v>123</v>
      </c>
      <c r="C49" s="5" t="s">
        <v>124</v>
      </c>
      <c r="D49" s="5" t="s">
        <v>53</v>
      </c>
      <c r="E49" s="6">
        <v>14</v>
      </c>
      <c r="F49" s="6">
        <v>183</v>
      </c>
      <c r="G49" s="7">
        <v>21000</v>
      </c>
      <c r="H49" s="4">
        <v>3</v>
      </c>
      <c r="I49" s="4" t="s">
        <v>15</v>
      </c>
      <c r="J49" s="4" t="s">
        <v>15</v>
      </c>
      <c r="K49" s="4" t="s">
        <v>14</v>
      </c>
    </row>
    <row r="50" spans="1:11" ht="15">
      <c r="A50" s="4">
        <v>4951</v>
      </c>
      <c r="B50" s="5" t="s">
        <v>125</v>
      </c>
      <c r="C50" s="5" t="s">
        <v>101</v>
      </c>
      <c r="D50" s="5" t="s">
        <v>33</v>
      </c>
      <c r="E50" s="6">
        <v>8</v>
      </c>
      <c r="F50" s="6">
        <v>457</v>
      </c>
      <c r="G50" s="7">
        <v>22102</v>
      </c>
      <c r="H50" s="4">
        <v>3</v>
      </c>
      <c r="I50" s="4" t="s">
        <v>15</v>
      </c>
      <c r="J50" s="4" t="s">
        <v>15</v>
      </c>
      <c r="K50" s="4" t="s">
        <v>15</v>
      </c>
    </row>
    <row r="51" spans="1:11" ht="15">
      <c r="A51" s="4">
        <v>5160</v>
      </c>
      <c r="B51" s="5" t="s">
        <v>126</v>
      </c>
      <c r="C51" s="5" t="s">
        <v>127</v>
      </c>
      <c r="D51" s="5" t="s">
        <v>39</v>
      </c>
      <c r="E51" s="6">
        <v>5</v>
      </c>
      <c r="F51" s="6">
        <v>705</v>
      </c>
      <c r="G51" s="7">
        <v>34359</v>
      </c>
      <c r="H51" s="4">
        <v>4</v>
      </c>
      <c r="I51" s="4" t="s">
        <v>15</v>
      </c>
      <c r="J51" s="4" t="s">
        <v>15</v>
      </c>
      <c r="K51" s="4" t="s">
        <v>15</v>
      </c>
    </row>
    <row r="52" spans="1:11" ht="15">
      <c r="A52" s="4">
        <v>2845</v>
      </c>
      <c r="B52" s="5" t="s">
        <v>128</v>
      </c>
      <c r="C52" s="5" t="s">
        <v>129</v>
      </c>
      <c r="D52" s="5" t="s">
        <v>30</v>
      </c>
      <c r="E52" s="6">
        <v>13</v>
      </c>
      <c r="F52" s="6">
        <v>18</v>
      </c>
      <c r="G52" s="7">
        <v>25279</v>
      </c>
      <c r="H52" s="4">
        <v>2</v>
      </c>
      <c r="I52" s="4" t="s">
        <v>14</v>
      </c>
      <c r="J52" s="4" t="s">
        <v>14</v>
      </c>
      <c r="K52" s="4" t="s">
        <v>15</v>
      </c>
    </row>
    <row r="53" spans="1:11" ht="15">
      <c r="A53" s="4">
        <v>2677</v>
      </c>
      <c r="B53" s="5" t="s">
        <v>130</v>
      </c>
      <c r="C53" s="5" t="s">
        <v>131</v>
      </c>
      <c r="D53" s="5" t="s">
        <v>118</v>
      </c>
      <c r="E53" s="6">
        <v>11</v>
      </c>
      <c r="F53" s="6">
        <v>33</v>
      </c>
      <c r="G53" s="7">
        <v>23489</v>
      </c>
      <c r="H53" s="4">
        <v>6</v>
      </c>
      <c r="I53" s="4" t="s">
        <v>14</v>
      </c>
      <c r="J53" s="4" t="s">
        <v>15</v>
      </c>
      <c r="K53" s="4" t="s">
        <v>14</v>
      </c>
    </row>
    <row r="54" spans="1:11" ht="15">
      <c r="A54" s="4">
        <v>2656</v>
      </c>
      <c r="B54" s="5" t="s">
        <v>132</v>
      </c>
      <c r="C54" s="5" t="s">
        <v>133</v>
      </c>
      <c r="D54" s="5" t="s">
        <v>24</v>
      </c>
      <c r="E54" s="6">
        <v>6</v>
      </c>
      <c r="F54" s="6">
        <v>829</v>
      </c>
      <c r="G54" s="7">
        <v>31058</v>
      </c>
      <c r="H54" s="4">
        <v>5</v>
      </c>
      <c r="I54" s="4" t="s">
        <v>14</v>
      </c>
      <c r="J54" s="4" t="s">
        <v>15</v>
      </c>
      <c r="K54" s="4" t="s">
        <v>15</v>
      </c>
    </row>
    <row r="55" spans="1:11" ht="15">
      <c r="A55" s="4">
        <v>3601</v>
      </c>
      <c r="B55" s="5" t="s">
        <v>134</v>
      </c>
      <c r="C55" s="5" t="s">
        <v>122</v>
      </c>
      <c r="D55" s="5" t="s">
        <v>39</v>
      </c>
      <c r="E55" s="6">
        <v>7</v>
      </c>
      <c r="F55" s="6">
        <v>475</v>
      </c>
      <c r="G55" s="8">
        <v>20738</v>
      </c>
      <c r="H55" s="4">
        <v>5</v>
      </c>
      <c r="I55" s="4" t="s">
        <v>14</v>
      </c>
      <c r="J55" s="4" t="s">
        <v>14</v>
      </c>
      <c r="K55" s="4" t="s">
        <v>15</v>
      </c>
    </row>
    <row r="56" spans="1:11" ht="15">
      <c r="A56" s="4">
        <v>3033</v>
      </c>
      <c r="B56" s="5" t="s">
        <v>135</v>
      </c>
      <c r="C56" s="5" t="s">
        <v>136</v>
      </c>
      <c r="D56" s="5" t="s">
        <v>64</v>
      </c>
      <c r="E56" s="6">
        <v>11</v>
      </c>
      <c r="F56" s="6">
        <v>121</v>
      </c>
      <c r="G56" s="7">
        <v>33786</v>
      </c>
      <c r="H56" s="4">
        <v>9</v>
      </c>
      <c r="I56" s="4" t="s">
        <v>15</v>
      </c>
      <c r="J56" s="4" t="s">
        <v>15</v>
      </c>
      <c r="K56" s="4" t="s">
        <v>14</v>
      </c>
    </row>
    <row r="57" spans="1:11" ht="15">
      <c r="A57" s="4">
        <v>5523</v>
      </c>
      <c r="B57" s="5" t="s">
        <v>137</v>
      </c>
      <c r="C57" s="5" t="s">
        <v>138</v>
      </c>
      <c r="D57" s="5" t="s">
        <v>36</v>
      </c>
      <c r="E57" s="6">
        <v>15</v>
      </c>
      <c r="F57" s="6">
        <v>59</v>
      </c>
      <c r="G57" s="7">
        <v>22434</v>
      </c>
      <c r="H57" s="4">
        <v>7</v>
      </c>
      <c r="I57" s="4" t="s">
        <v>14</v>
      </c>
      <c r="J57" s="4" t="s">
        <v>15</v>
      </c>
      <c r="K57" s="4" t="s">
        <v>15</v>
      </c>
    </row>
    <row r="58" spans="1:11" ht="15">
      <c r="A58" s="4">
        <v>2857</v>
      </c>
      <c r="B58" s="5" t="s">
        <v>139</v>
      </c>
      <c r="C58" s="5" t="s">
        <v>140</v>
      </c>
      <c r="D58" s="5" t="s">
        <v>39</v>
      </c>
      <c r="E58" s="6">
        <v>7</v>
      </c>
      <c r="F58" s="6">
        <v>37</v>
      </c>
      <c r="G58" s="7">
        <v>33609</v>
      </c>
      <c r="H58" s="4">
        <v>9</v>
      </c>
      <c r="I58" s="4" t="s">
        <v>14</v>
      </c>
      <c r="J58" s="4" t="s">
        <v>15</v>
      </c>
      <c r="K58" s="4" t="s">
        <v>14</v>
      </c>
    </row>
    <row r="59" spans="1:11" ht="15">
      <c r="A59" s="4">
        <v>2629</v>
      </c>
      <c r="B59" s="5" t="s">
        <v>141</v>
      </c>
      <c r="C59" s="5" t="s">
        <v>142</v>
      </c>
      <c r="D59" s="5" t="s">
        <v>36</v>
      </c>
      <c r="E59" s="6">
        <v>5</v>
      </c>
      <c r="F59" s="6">
        <v>52</v>
      </c>
      <c r="G59" s="7">
        <v>34820</v>
      </c>
      <c r="H59" s="4">
        <v>2</v>
      </c>
      <c r="I59" s="4" t="s">
        <v>14</v>
      </c>
      <c r="J59" s="4" t="s">
        <v>15</v>
      </c>
      <c r="K59" s="4" t="s">
        <v>14</v>
      </c>
    </row>
    <row r="60" spans="1:11" ht="15">
      <c r="A60" s="4">
        <v>3575</v>
      </c>
      <c r="B60" s="5" t="s">
        <v>143</v>
      </c>
      <c r="C60" s="5" t="s">
        <v>20</v>
      </c>
      <c r="D60" s="5" t="s">
        <v>21</v>
      </c>
      <c r="E60" s="6">
        <v>4</v>
      </c>
      <c r="F60" s="6">
        <v>307</v>
      </c>
      <c r="G60" s="7">
        <v>30505</v>
      </c>
      <c r="H60" s="4">
        <v>9</v>
      </c>
      <c r="I60" s="4" t="s">
        <v>14</v>
      </c>
      <c r="J60" s="4" t="s">
        <v>14</v>
      </c>
      <c r="K60" s="4" t="s">
        <v>14</v>
      </c>
    </row>
    <row r="61" spans="1:11" ht="15">
      <c r="A61" s="4">
        <v>4456</v>
      </c>
      <c r="B61" s="5" t="s">
        <v>144</v>
      </c>
      <c r="C61" s="5" t="s">
        <v>145</v>
      </c>
      <c r="D61" s="5" t="s">
        <v>18</v>
      </c>
      <c r="E61" s="6">
        <v>5</v>
      </c>
      <c r="F61" s="6">
        <v>926</v>
      </c>
      <c r="G61" s="8">
        <v>21839</v>
      </c>
      <c r="H61" s="4">
        <v>8</v>
      </c>
      <c r="I61" s="4" t="s">
        <v>15</v>
      </c>
      <c r="J61" s="4" t="s">
        <v>14</v>
      </c>
      <c r="K61" s="4" t="s">
        <v>14</v>
      </c>
    </row>
    <row r="62" spans="1:11" ht="15">
      <c r="A62" s="4">
        <v>5049</v>
      </c>
      <c r="B62" s="5" t="s">
        <v>146</v>
      </c>
      <c r="C62" s="5" t="s">
        <v>147</v>
      </c>
      <c r="D62" s="5" t="s">
        <v>36</v>
      </c>
      <c r="E62" s="6">
        <v>4</v>
      </c>
      <c r="F62" s="6">
        <v>714</v>
      </c>
      <c r="G62" s="8">
        <v>33566</v>
      </c>
      <c r="H62" s="4">
        <v>8</v>
      </c>
      <c r="I62" s="4" t="s">
        <v>15</v>
      </c>
      <c r="J62" s="4" t="s">
        <v>14</v>
      </c>
      <c r="K62" s="4" t="s">
        <v>15</v>
      </c>
    </row>
    <row r="63" spans="1:11" ht="15">
      <c r="A63" s="4">
        <v>3065</v>
      </c>
      <c r="B63" s="5" t="s">
        <v>148</v>
      </c>
      <c r="C63" s="5" t="s">
        <v>12</v>
      </c>
      <c r="D63" s="5" t="s">
        <v>13</v>
      </c>
      <c r="E63" s="6">
        <v>6</v>
      </c>
      <c r="F63" s="6">
        <v>127</v>
      </c>
      <c r="G63" s="7">
        <v>24608</v>
      </c>
      <c r="H63" s="4">
        <v>4</v>
      </c>
      <c r="I63" s="4" t="s">
        <v>15</v>
      </c>
      <c r="J63" s="4" t="s">
        <v>14</v>
      </c>
      <c r="K63" s="4" t="s">
        <v>15</v>
      </c>
    </row>
    <row r="64" spans="1:11" ht="15">
      <c r="A64" s="4">
        <v>3868</v>
      </c>
      <c r="B64" s="5" t="s">
        <v>11</v>
      </c>
      <c r="C64" s="5" t="s">
        <v>12</v>
      </c>
      <c r="D64" s="5" t="s">
        <v>13</v>
      </c>
      <c r="E64" s="6">
        <v>7</v>
      </c>
      <c r="F64" s="6">
        <v>867</v>
      </c>
      <c r="G64" s="7">
        <v>24495</v>
      </c>
      <c r="H64" s="4">
        <v>4</v>
      </c>
      <c r="I64" s="4" t="s">
        <v>14</v>
      </c>
      <c r="J64" s="4" t="s">
        <v>15</v>
      </c>
      <c r="K64" s="4" t="s">
        <v>15</v>
      </c>
    </row>
    <row r="65" spans="1:11" ht="15">
      <c r="A65" s="4">
        <v>5054</v>
      </c>
      <c r="B65" s="5" t="s">
        <v>16</v>
      </c>
      <c r="C65" s="5" t="s">
        <v>17</v>
      </c>
      <c r="D65" s="5" t="s">
        <v>18</v>
      </c>
      <c r="E65" s="6">
        <v>4</v>
      </c>
      <c r="F65" s="6">
        <v>712</v>
      </c>
      <c r="G65" s="7">
        <v>23755</v>
      </c>
      <c r="H65" s="4">
        <v>6</v>
      </c>
      <c r="I65" s="4" t="s">
        <v>15</v>
      </c>
      <c r="J65" s="4" t="s">
        <v>14</v>
      </c>
      <c r="K65" s="4" t="s">
        <v>14</v>
      </c>
    </row>
    <row r="66" spans="1:11" ht="15">
      <c r="A66" s="4">
        <v>5343</v>
      </c>
      <c r="B66" s="5" t="s">
        <v>19</v>
      </c>
      <c r="C66" s="5" t="s">
        <v>20</v>
      </c>
      <c r="D66" s="5" t="s">
        <v>21</v>
      </c>
      <c r="E66" s="6">
        <v>11</v>
      </c>
      <c r="F66" s="6">
        <v>616</v>
      </c>
      <c r="G66" s="8">
        <v>30634</v>
      </c>
      <c r="H66" s="4">
        <v>7</v>
      </c>
      <c r="I66" s="4" t="s">
        <v>14</v>
      </c>
      <c r="J66" s="4" t="s">
        <v>14</v>
      </c>
      <c r="K66" s="4" t="s">
        <v>15</v>
      </c>
    </row>
    <row r="67" spans="1:11" ht="15">
      <c r="A67" s="4">
        <v>3675</v>
      </c>
      <c r="B67" s="5" t="s">
        <v>22</v>
      </c>
      <c r="C67" s="5" t="s">
        <v>23</v>
      </c>
      <c r="D67" s="5" t="s">
        <v>24</v>
      </c>
      <c r="E67" s="6">
        <v>8</v>
      </c>
      <c r="F67" s="6">
        <v>882</v>
      </c>
      <c r="G67" s="7">
        <v>24574</v>
      </c>
      <c r="H67" s="4">
        <v>6</v>
      </c>
      <c r="I67" s="4" t="s">
        <v>14</v>
      </c>
      <c r="J67" s="4" t="s">
        <v>14</v>
      </c>
      <c r="K67" s="4" t="s">
        <v>14</v>
      </c>
    </row>
    <row r="68" spans="1:11" ht="15">
      <c r="A68" s="4">
        <v>4074</v>
      </c>
      <c r="B68" s="5" t="s">
        <v>25</v>
      </c>
      <c r="C68" s="5" t="s">
        <v>26</v>
      </c>
      <c r="D68" s="5" t="s">
        <v>27</v>
      </c>
      <c r="E68" s="6">
        <v>10</v>
      </c>
      <c r="F68" s="6">
        <v>78</v>
      </c>
      <c r="G68" s="7">
        <v>34709</v>
      </c>
      <c r="H68" s="4">
        <v>9</v>
      </c>
      <c r="I68" s="4" t="s">
        <v>15</v>
      </c>
      <c r="J68" s="4" t="s">
        <v>14</v>
      </c>
      <c r="K68" s="4" t="s">
        <v>14</v>
      </c>
    </row>
    <row r="69" spans="1:11" ht="15">
      <c r="A69" s="4">
        <v>3972</v>
      </c>
      <c r="B69" s="5" t="s">
        <v>28</v>
      </c>
      <c r="C69" s="5" t="s">
        <v>29</v>
      </c>
      <c r="D69" s="5" t="s">
        <v>30</v>
      </c>
      <c r="E69" s="6">
        <v>11</v>
      </c>
      <c r="F69" s="6">
        <v>347</v>
      </c>
      <c r="G69" s="7">
        <v>28942</v>
      </c>
      <c r="H69" s="4">
        <v>9</v>
      </c>
      <c r="I69" s="4" t="s">
        <v>14</v>
      </c>
      <c r="J69" s="4" t="s">
        <v>15</v>
      </c>
      <c r="K69" s="4" t="s">
        <v>14</v>
      </c>
    </row>
    <row r="70" spans="1:11" ht="15">
      <c r="A70" s="4">
        <v>4619</v>
      </c>
      <c r="B70" s="5" t="s">
        <v>31</v>
      </c>
      <c r="C70" s="5" t="s">
        <v>32</v>
      </c>
      <c r="D70" s="5" t="s">
        <v>33</v>
      </c>
      <c r="E70" s="6">
        <v>1</v>
      </c>
      <c r="F70" s="6">
        <v>113</v>
      </c>
      <c r="G70" s="7">
        <v>20901</v>
      </c>
      <c r="H70" s="4">
        <v>4</v>
      </c>
      <c r="I70" s="4" t="s">
        <v>14</v>
      </c>
      <c r="J70" s="4" t="s">
        <v>15</v>
      </c>
      <c r="K70" s="4" t="s">
        <v>15</v>
      </c>
    </row>
    <row r="71" spans="1:11" ht="15">
      <c r="A71" s="4">
        <v>2910</v>
      </c>
      <c r="B71" s="5" t="s">
        <v>34</v>
      </c>
      <c r="C71" s="5" t="s">
        <v>35</v>
      </c>
      <c r="D71" s="5" t="s">
        <v>36</v>
      </c>
      <c r="E71" s="6">
        <v>14</v>
      </c>
      <c r="F71" s="6">
        <v>105</v>
      </c>
      <c r="G71" s="7">
        <v>25115</v>
      </c>
      <c r="H71" s="4">
        <v>10</v>
      </c>
      <c r="I71" s="4" t="s">
        <v>14</v>
      </c>
      <c r="J71" s="4" t="s">
        <v>15</v>
      </c>
      <c r="K71" s="4" t="s">
        <v>14</v>
      </c>
    </row>
    <row r="72" spans="1:11" ht="15">
      <c r="A72" s="4">
        <v>3700</v>
      </c>
      <c r="B72" s="5" t="s">
        <v>37</v>
      </c>
      <c r="C72" s="5" t="s">
        <v>38</v>
      </c>
      <c r="D72" s="5" t="s">
        <v>39</v>
      </c>
      <c r="E72" s="6">
        <v>12</v>
      </c>
      <c r="F72" s="6">
        <v>629</v>
      </c>
      <c r="G72" s="7">
        <v>31679</v>
      </c>
      <c r="H72" s="4">
        <v>7</v>
      </c>
      <c r="I72" s="4" t="s">
        <v>15</v>
      </c>
      <c r="J72" s="4" t="s">
        <v>14</v>
      </c>
      <c r="K72" s="4" t="s">
        <v>15</v>
      </c>
    </row>
    <row r="73" spans="1:11" ht="15">
      <c r="A73" s="4">
        <v>5052</v>
      </c>
      <c r="B73" s="5" t="s">
        <v>40</v>
      </c>
      <c r="C73" s="5" t="s">
        <v>41</v>
      </c>
      <c r="D73" s="5" t="s">
        <v>27</v>
      </c>
      <c r="E73" s="6">
        <v>2</v>
      </c>
      <c r="F73" s="6">
        <v>33</v>
      </c>
      <c r="G73" s="7">
        <v>26071</v>
      </c>
      <c r="H73" s="4">
        <v>10</v>
      </c>
      <c r="I73" s="4" t="s">
        <v>15</v>
      </c>
      <c r="J73" s="4" t="s">
        <v>15</v>
      </c>
      <c r="K73" s="4" t="s">
        <v>14</v>
      </c>
    </row>
    <row r="74" spans="1:11" ht="15">
      <c r="A74" s="4">
        <v>2518</v>
      </c>
      <c r="B74" s="5" t="s">
        <v>42</v>
      </c>
      <c r="C74" s="5" t="s">
        <v>43</v>
      </c>
      <c r="D74" s="5" t="s">
        <v>44</v>
      </c>
      <c r="E74" s="6">
        <v>13</v>
      </c>
      <c r="F74" s="6">
        <v>343</v>
      </c>
      <c r="G74" s="8">
        <v>20379</v>
      </c>
      <c r="H74" s="4">
        <v>4</v>
      </c>
      <c r="I74" s="4" t="s">
        <v>15</v>
      </c>
      <c r="J74" s="4" t="s">
        <v>14</v>
      </c>
      <c r="K74" s="4" t="s">
        <v>14</v>
      </c>
    </row>
    <row r="75" spans="1:11" ht="15">
      <c r="A75" s="4">
        <v>4553</v>
      </c>
      <c r="B75" s="5" t="s">
        <v>45</v>
      </c>
      <c r="C75" s="5" t="s">
        <v>46</v>
      </c>
      <c r="D75" s="5" t="s">
        <v>44</v>
      </c>
      <c r="E75" s="6">
        <v>10</v>
      </c>
      <c r="F75" s="6">
        <v>72</v>
      </c>
      <c r="G75" s="7">
        <v>20585</v>
      </c>
      <c r="H75" s="4">
        <v>5</v>
      </c>
      <c r="I75" s="4" t="s">
        <v>14</v>
      </c>
      <c r="J75" s="4" t="s">
        <v>14</v>
      </c>
      <c r="K75" s="4" t="s">
        <v>14</v>
      </c>
    </row>
    <row r="76" spans="1:11" ht="15">
      <c r="A76" s="4">
        <v>4343</v>
      </c>
      <c r="B76" s="5" t="s">
        <v>47</v>
      </c>
      <c r="C76" s="5" t="s">
        <v>48</v>
      </c>
      <c r="D76" s="5" t="s">
        <v>27</v>
      </c>
      <c r="E76" s="6">
        <v>15</v>
      </c>
      <c r="F76" s="6">
        <v>80</v>
      </c>
      <c r="G76" s="7">
        <v>27395</v>
      </c>
      <c r="H76" s="4">
        <v>2</v>
      </c>
      <c r="I76" s="4" t="s">
        <v>15</v>
      </c>
      <c r="J76" s="4" t="s">
        <v>15</v>
      </c>
      <c r="K76" s="4" t="s">
        <v>14</v>
      </c>
    </row>
    <row r="77" spans="1:11" ht="15">
      <c r="A77" s="4">
        <v>3939</v>
      </c>
      <c r="B77" s="5" t="s">
        <v>49</v>
      </c>
      <c r="C77" s="5" t="s">
        <v>50</v>
      </c>
      <c r="D77" s="5" t="s">
        <v>44</v>
      </c>
      <c r="E77" s="6">
        <v>10</v>
      </c>
      <c r="F77" s="6">
        <v>501</v>
      </c>
      <c r="G77" s="8">
        <v>30252</v>
      </c>
      <c r="H77" s="4">
        <v>9</v>
      </c>
      <c r="I77" s="4" t="s">
        <v>15</v>
      </c>
      <c r="J77" s="4" t="s">
        <v>14</v>
      </c>
      <c r="K77" s="4" t="s">
        <v>15</v>
      </c>
    </row>
    <row r="78" spans="1:11" ht="15">
      <c r="A78" s="4">
        <v>3564</v>
      </c>
      <c r="B78" s="5" t="s">
        <v>51</v>
      </c>
      <c r="C78" s="5" t="s">
        <v>52</v>
      </c>
      <c r="D78" s="5" t="s">
        <v>53</v>
      </c>
      <c r="E78" s="6">
        <v>4</v>
      </c>
      <c r="F78" s="6">
        <v>870</v>
      </c>
      <c r="G78" s="7">
        <v>26477</v>
      </c>
      <c r="H78" s="4">
        <v>10</v>
      </c>
      <c r="I78" s="4" t="s">
        <v>14</v>
      </c>
      <c r="J78" s="4" t="s">
        <v>14</v>
      </c>
      <c r="K78" s="4" t="s">
        <v>14</v>
      </c>
    </row>
    <row r="79" spans="1:11" ht="15">
      <c r="A79" s="4">
        <v>4924</v>
      </c>
      <c r="B79" s="5" t="s">
        <v>54</v>
      </c>
      <c r="C79" s="5" t="s">
        <v>55</v>
      </c>
      <c r="D79" s="5" t="s">
        <v>18</v>
      </c>
      <c r="E79" s="6">
        <v>1</v>
      </c>
      <c r="F79" s="6">
        <v>432</v>
      </c>
      <c r="G79" s="7">
        <v>26551</v>
      </c>
      <c r="H79" s="4">
        <v>4</v>
      </c>
      <c r="I79" s="4" t="s">
        <v>15</v>
      </c>
      <c r="J79" s="4" t="s">
        <v>14</v>
      </c>
      <c r="K79" s="4" t="s">
        <v>15</v>
      </c>
    </row>
    <row r="80" spans="1:11" ht="15">
      <c r="A80" s="4">
        <v>3067</v>
      </c>
      <c r="B80" s="5" t="s">
        <v>56</v>
      </c>
      <c r="C80" s="5" t="s">
        <v>57</v>
      </c>
      <c r="D80" s="5" t="s">
        <v>39</v>
      </c>
      <c r="E80" s="6">
        <v>14</v>
      </c>
      <c r="F80" s="6">
        <v>164</v>
      </c>
      <c r="G80" s="7">
        <v>34484</v>
      </c>
      <c r="H80" s="4">
        <v>10</v>
      </c>
      <c r="I80" s="4" t="s">
        <v>14</v>
      </c>
      <c r="J80" s="4" t="s">
        <v>15</v>
      </c>
      <c r="K80" s="4" t="s">
        <v>14</v>
      </c>
    </row>
    <row r="81" spans="1:11" ht="15">
      <c r="A81" s="4">
        <v>3048</v>
      </c>
      <c r="B81" s="5" t="s">
        <v>58</v>
      </c>
      <c r="C81" s="5" t="s">
        <v>59</v>
      </c>
      <c r="D81" s="5" t="s">
        <v>36</v>
      </c>
      <c r="E81" s="6">
        <v>8</v>
      </c>
      <c r="F81" s="6">
        <v>312</v>
      </c>
      <c r="G81" s="8">
        <v>24100</v>
      </c>
      <c r="H81" s="4">
        <v>6</v>
      </c>
      <c r="I81" s="4" t="s">
        <v>14</v>
      </c>
      <c r="J81" s="4" t="s">
        <v>15</v>
      </c>
      <c r="K81" s="4" t="s">
        <v>14</v>
      </c>
    </row>
    <row r="82" spans="1:11" ht="15">
      <c r="A82" s="4">
        <v>3380</v>
      </c>
      <c r="B82" s="5" t="s">
        <v>60</v>
      </c>
      <c r="C82" s="5" t="s">
        <v>61</v>
      </c>
      <c r="D82" s="5" t="s">
        <v>33</v>
      </c>
      <c r="E82" s="6">
        <v>1</v>
      </c>
      <c r="F82" s="6">
        <v>104</v>
      </c>
      <c r="G82" s="8">
        <v>35002</v>
      </c>
      <c r="H82" s="4">
        <v>10</v>
      </c>
      <c r="I82" s="4" t="s">
        <v>14</v>
      </c>
      <c r="J82" s="4" t="s">
        <v>15</v>
      </c>
      <c r="K82" s="4" t="s">
        <v>15</v>
      </c>
    </row>
    <row r="83" spans="1:11" ht="15">
      <c r="A83" s="4">
        <v>3077</v>
      </c>
      <c r="B83" s="5" t="s">
        <v>62</v>
      </c>
      <c r="C83" s="5" t="s">
        <v>63</v>
      </c>
      <c r="D83" s="5" t="s">
        <v>64</v>
      </c>
      <c r="E83" s="6">
        <v>1</v>
      </c>
      <c r="F83" s="6">
        <v>692</v>
      </c>
      <c r="G83" s="7">
        <v>29621</v>
      </c>
      <c r="H83" s="4">
        <v>9</v>
      </c>
      <c r="I83" s="4" t="s">
        <v>14</v>
      </c>
      <c r="J83" s="4" t="s">
        <v>14</v>
      </c>
      <c r="K83" s="4" t="s">
        <v>14</v>
      </c>
    </row>
    <row r="84" spans="1:11" ht="15">
      <c r="A84" s="4">
        <v>4312</v>
      </c>
      <c r="B84" s="5" t="s">
        <v>65</v>
      </c>
      <c r="C84" s="5" t="s">
        <v>66</v>
      </c>
      <c r="D84" s="5" t="s">
        <v>33</v>
      </c>
      <c r="E84" s="6">
        <v>14</v>
      </c>
      <c r="F84" s="6">
        <v>374</v>
      </c>
      <c r="G84" s="7">
        <v>33842</v>
      </c>
      <c r="H84" s="4">
        <v>1</v>
      </c>
      <c r="I84" s="4" t="s">
        <v>15</v>
      </c>
      <c r="J84" s="4" t="s">
        <v>15</v>
      </c>
      <c r="K84" s="4" t="s">
        <v>15</v>
      </c>
    </row>
    <row r="85" spans="1:11" ht="15">
      <c r="A85" s="4">
        <v>3363</v>
      </c>
      <c r="B85" s="5" t="s">
        <v>67</v>
      </c>
      <c r="C85" s="5" t="s">
        <v>68</v>
      </c>
      <c r="D85" s="5" t="s">
        <v>33</v>
      </c>
      <c r="E85" s="6">
        <v>7</v>
      </c>
      <c r="F85" s="6">
        <v>670</v>
      </c>
      <c r="G85" s="7">
        <v>24941</v>
      </c>
      <c r="H85" s="4">
        <v>8</v>
      </c>
      <c r="I85" s="4" t="s">
        <v>15</v>
      </c>
      <c r="J85" s="4" t="s">
        <v>15</v>
      </c>
      <c r="K85" s="4" t="s">
        <v>15</v>
      </c>
    </row>
    <row r="86" spans="1:11" ht="15">
      <c r="A86" s="4">
        <v>2986</v>
      </c>
      <c r="B86" s="5" t="s">
        <v>69</v>
      </c>
      <c r="C86" s="5" t="s">
        <v>70</v>
      </c>
      <c r="D86" s="5" t="s">
        <v>71</v>
      </c>
      <c r="E86" s="6">
        <v>15</v>
      </c>
      <c r="F86" s="6">
        <v>85</v>
      </c>
      <c r="G86" s="7">
        <v>31483</v>
      </c>
      <c r="H86" s="4">
        <v>8</v>
      </c>
      <c r="I86" s="4" t="s">
        <v>15</v>
      </c>
      <c r="J86" s="4" t="s">
        <v>14</v>
      </c>
      <c r="K86" s="4" t="s">
        <v>14</v>
      </c>
    </row>
    <row r="87" spans="1:11" ht="15">
      <c r="A87" s="4">
        <v>3215</v>
      </c>
      <c r="B87" s="5" t="s">
        <v>72</v>
      </c>
      <c r="C87" s="5" t="s">
        <v>73</v>
      </c>
      <c r="D87" s="5" t="s">
        <v>36</v>
      </c>
      <c r="E87" s="6">
        <v>14</v>
      </c>
      <c r="F87" s="6">
        <v>771</v>
      </c>
      <c r="G87" s="7">
        <v>29033</v>
      </c>
      <c r="H87" s="4">
        <v>2</v>
      </c>
      <c r="I87" s="4" t="s">
        <v>14</v>
      </c>
      <c r="J87" s="4" t="s">
        <v>15</v>
      </c>
      <c r="K87" s="4" t="s">
        <v>15</v>
      </c>
    </row>
    <row r="88" spans="1:11" ht="15">
      <c r="A88" s="4">
        <v>3753</v>
      </c>
      <c r="B88" s="5" t="s">
        <v>74</v>
      </c>
      <c r="C88" s="5" t="s">
        <v>75</v>
      </c>
      <c r="D88" s="5" t="s">
        <v>33</v>
      </c>
      <c r="E88" s="6">
        <v>6</v>
      </c>
      <c r="F88" s="6">
        <v>421</v>
      </c>
      <c r="G88" s="7">
        <v>21163</v>
      </c>
      <c r="H88" s="4">
        <v>9</v>
      </c>
      <c r="I88" s="4" t="s">
        <v>15</v>
      </c>
      <c r="J88" s="4" t="s">
        <v>14</v>
      </c>
      <c r="K88" s="4" t="s">
        <v>14</v>
      </c>
    </row>
    <row r="89" spans="1:11" ht="15">
      <c r="A89" s="4">
        <v>5529</v>
      </c>
      <c r="B89" s="5" t="s">
        <v>76</v>
      </c>
      <c r="C89" s="5" t="s">
        <v>77</v>
      </c>
      <c r="D89" s="5" t="s">
        <v>78</v>
      </c>
      <c r="E89" s="6">
        <v>13</v>
      </c>
      <c r="F89" s="6">
        <v>851</v>
      </c>
      <c r="G89" s="7">
        <v>34176</v>
      </c>
      <c r="H89" s="4">
        <v>5</v>
      </c>
      <c r="I89" s="4" t="s">
        <v>14</v>
      </c>
      <c r="J89" s="4" t="s">
        <v>14</v>
      </c>
      <c r="K89" s="4" t="s">
        <v>14</v>
      </c>
    </row>
    <row r="90" spans="1:11" ht="15">
      <c r="A90" s="4">
        <v>4046</v>
      </c>
      <c r="B90" s="5" t="s">
        <v>79</v>
      </c>
      <c r="C90" s="5" t="s">
        <v>80</v>
      </c>
      <c r="D90" s="5" t="s">
        <v>39</v>
      </c>
      <c r="E90" s="6">
        <v>1</v>
      </c>
      <c r="F90" s="6">
        <v>129</v>
      </c>
      <c r="G90" s="7">
        <v>33118</v>
      </c>
      <c r="H90" s="4">
        <v>2</v>
      </c>
      <c r="I90" s="4" t="s">
        <v>14</v>
      </c>
      <c r="J90" s="4" t="s">
        <v>14</v>
      </c>
      <c r="K90" s="4" t="s">
        <v>15</v>
      </c>
    </row>
    <row r="91" spans="1:11" ht="15">
      <c r="A91" s="4">
        <v>4431</v>
      </c>
      <c r="B91" s="5" t="s">
        <v>11</v>
      </c>
      <c r="C91" s="5" t="s">
        <v>12</v>
      </c>
      <c r="D91" s="5" t="s">
        <v>13</v>
      </c>
      <c r="E91" s="6">
        <v>11</v>
      </c>
      <c r="F91" s="6">
        <v>607</v>
      </c>
      <c r="G91" s="8">
        <v>28058</v>
      </c>
      <c r="H91" s="4">
        <v>4</v>
      </c>
      <c r="I91" s="4" t="s">
        <v>14</v>
      </c>
      <c r="J91" s="4" t="s">
        <v>14</v>
      </c>
      <c r="K91" s="4" t="s">
        <v>14</v>
      </c>
    </row>
    <row r="92" spans="1:11" ht="15">
      <c r="A92" s="4">
        <v>5031</v>
      </c>
      <c r="B92" s="5" t="s">
        <v>16</v>
      </c>
      <c r="C92" s="5" t="s">
        <v>17</v>
      </c>
      <c r="D92" s="5" t="s">
        <v>18</v>
      </c>
      <c r="E92" s="6">
        <v>12</v>
      </c>
      <c r="F92" s="6">
        <v>626</v>
      </c>
      <c r="G92" s="8">
        <v>32065</v>
      </c>
      <c r="H92" s="4">
        <v>10</v>
      </c>
      <c r="I92" s="4" t="s">
        <v>15</v>
      </c>
      <c r="J92" s="4" t="s">
        <v>15</v>
      </c>
      <c r="K92" s="4" t="s">
        <v>14</v>
      </c>
    </row>
    <row r="93" spans="1:11" ht="15">
      <c r="A93" s="4">
        <v>3240</v>
      </c>
      <c r="B93" s="5" t="s">
        <v>19</v>
      </c>
      <c r="C93" s="5" t="s">
        <v>20</v>
      </c>
      <c r="D93" s="5" t="s">
        <v>21</v>
      </c>
      <c r="E93" s="6">
        <v>3</v>
      </c>
      <c r="F93" s="6">
        <v>458</v>
      </c>
      <c r="G93" s="7">
        <v>34867</v>
      </c>
      <c r="H93" s="4">
        <v>6</v>
      </c>
      <c r="I93" s="4" t="s">
        <v>14</v>
      </c>
      <c r="J93" s="4" t="s">
        <v>15</v>
      </c>
      <c r="K93" s="4" t="s">
        <v>14</v>
      </c>
    </row>
    <row r="94" spans="1:11" ht="15">
      <c r="A94" s="4">
        <v>3022</v>
      </c>
      <c r="B94" s="5" t="s">
        <v>22</v>
      </c>
      <c r="C94" s="5" t="s">
        <v>23</v>
      </c>
      <c r="D94" s="5" t="s">
        <v>24</v>
      </c>
      <c r="E94" s="6">
        <v>4</v>
      </c>
      <c r="F94" s="6">
        <v>827</v>
      </c>
      <c r="G94" s="8">
        <v>33583</v>
      </c>
      <c r="H94" s="4">
        <v>10</v>
      </c>
      <c r="I94" s="4" t="s">
        <v>15</v>
      </c>
      <c r="J94" s="4" t="s">
        <v>15</v>
      </c>
      <c r="K94" s="4" t="s">
        <v>14</v>
      </c>
    </row>
    <row r="95" spans="1:11" ht="15">
      <c r="A95" s="4">
        <v>5378</v>
      </c>
      <c r="B95" s="5" t="s">
        <v>25</v>
      </c>
      <c r="C95" s="5" t="s">
        <v>26</v>
      </c>
      <c r="D95" s="5" t="s">
        <v>27</v>
      </c>
      <c r="E95" s="6">
        <v>10</v>
      </c>
      <c r="F95" s="6">
        <v>115</v>
      </c>
      <c r="G95" s="7">
        <v>20168</v>
      </c>
      <c r="H95" s="4">
        <v>10</v>
      </c>
      <c r="I95" s="4" t="s">
        <v>14</v>
      </c>
      <c r="J95" s="4" t="s">
        <v>14</v>
      </c>
      <c r="K95" s="4" t="s">
        <v>14</v>
      </c>
    </row>
    <row r="96" spans="1:11" ht="15">
      <c r="A96" s="4">
        <v>3539</v>
      </c>
      <c r="B96" s="5" t="s">
        <v>28</v>
      </c>
      <c r="C96" s="5" t="s">
        <v>29</v>
      </c>
      <c r="D96" s="5" t="s">
        <v>30</v>
      </c>
      <c r="E96" s="6">
        <v>11</v>
      </c>
      <c r="F96" s="6">
        <v>780</v>
      </c>
      <c r="G96" s="7">
        <v>32922</v>
      </c>
      <c r="H96" s="4">
        <v>5</v>
      </c>
      <c r="I96" s="4" t="s">
        <v>14</v>
      </c>
      <c r="J96" s="4" t="s">
        <v>15</v>
      </c>
      <c r="K96" s="4" t="s">
        <v>14</v>
      </c>
    </row>
    <row r="97" spans="1:11" ht="15">
      <c r="A97" s="4">
        <v>3116</v>
      </c>
      <c r="B97" s="5" t="s">
        <v>31</v>
      </c>
      <c r="C97" s="5" t="s">
        <v>32</v>
      </c>
      <c r="D97" s="5" t="s">
        <v>33</v>
      </c>
      <c r="E97" s="6">
        <v>5</v>
      </c>
      <c r="F97" s="6">
        <v>713</v>
      </c>
      <c r="G97" s="7">
        <v>29009</v>
      </c>
      <c r="H97" s="4">
        <v>6</v>
      </c>
      <c r="I97" s="4" t="s">
        <v>14</v>
      </c>
      <c r="J97" s="4" t="s">
        <v>14</v>
      </c>
      <c r="K97" s="4" t="s">
        <v>15</v>
      </c>
    </row>
    <row r="98" spans="1:11" ht="15">
      <c r="A98" s="4">
        <v>5328</v>
      </c>
      <c r="B98" s="5" t="s">
        <v>34</v>
      </c>
      <c r="C98" s="5" t="s">
        <v>35</v>
      </c>
      <c r="D98" s="5" t="s">
        <v>36</v>
      </c>
      <c r="E98" s="6">
        <v>8</v>
      </c>
      <c r="F98" s="6">
        <v>242</v>
      </c>
      <c r="G98" s="7">
        <v>31533</v>
      </c>
      <c r="H98" s="4">
        <v>5</v>
      </c>
      <c r="I98" s="4" t="s">
        <v>14</v>
      </c>
      <c r="J98" s="4" t="s">
        <v>14</v>
      </c>
      <c r="K98" s="4" t="s">
        <v>14</v>
      </c>
    </row>
    <row r="99" spans="1:11" ht="15">
      <c r="A99" s="4">
        <v>5059</v>
      </c>
      <c r="B99" s="5" t="s">
        <v>37</v>
      </c>
      <c r="C99" s="5" t="s">
        <v>38</v>
      </c>
      <c r="D99" s="5" t="s">
        <v>39</v>
      </c>
      <c r="E99" s="6">
        <v>15</v>
      </c>
      <c r="F99" s="6">
        <v>26</v>
      </c>
      <c r="G99" s="7">
        <v>34599</v>
      </c>
      <c r="H99" s="4">
        <v>7</v>
      </c>
      <c r="I99" s="4" t="s">
        <v>15</v>
      </c>
      <c r="J99" s="4" t="s">
        <v>14</v>
      </c>
      <c r="K99" s="4" t="s">
        <v>14</v>
      </c>
    </row>
    <row r="100" spans="1:11" ht="15">
      <c r="A100" s="4">
        <v>2826</v>
      </c>
      <c r="B100" s="5" t="s">
        <v>40</v>
      </c>
      <c r="C100" s="5" t="s">
        <v>41</v>
      </c>
      <c r="D100" s="5" t="s">
        <v>27</v>
      </c>
      <c r="E100" s="6">
        <v>8</v>
      </c>
      <c r="F100" s="6">
        <v>391</v>
      </c>
      <c r="G100" s="7">
        <v>29103</v>
      </c>
      <c r="H100" s="4">
        <v>5</v>
      </c>
      <c r="I100" s="4" t="s">
        <v>14</v>
      </c>
      <c r="J100" s="4" t="s">
        <v>15</v>
      </c>
      <c r="K100" s="4" t="s">
        <v>14</v>
      </c>
    </row>
    <row r="101" spans="1:11" ht="15">
      <c r="A101" s="4">
        <v>3648</v>
      </c>
      <c r="B101" s="5" t="s">
        <v>42</v>
      </c>
      <c r="C101" s="5" t="s">
        <v>43</v>
      </c>
      <c r="D101" s="5" t="s">
        <v>44</v>
      </c>
      <c r="E101" s="6">
        <v>9</v>
      </c>
      <c r="F101" s="6">
        <v>620</v>
      </c>
      <c r="G101" s="7">
        <v>26039</v>
      </c>
      <c r="H101" s="4">
        <v>10</v>
      </c>
      <c r="I101" s="4" t="s">
        <v>15</v>
      </c>
      <c r="J101" s="4" t="s">
        <v>14</v>
      </c>
      <c r="K101" s="4" t="s">
        <v>14</v>
      </c>
    </row>
    <row r="102" spans="1:11" ht="15">
      <c r="A102" s="4">
        <v>5296</v>
      </c>
      <c r="B102" s="5" t="s">
        <v>45</v>
      </c>
      <c r="C102" s="5" t="s">
        <v>46</v>
      </c>
      <c r="D102" s="5" t="s">
        <v>44</v>
      </c>
      <c r="E102" s="6">
        <v>15</v>
      </c>
      <c r="F102" s="6">
        <v>807</v>
      </c>
      <c r="G102" s="7">
        <v>29100</v>
      </c>
      <c r="H102" s="4">
        <v>9</v>
      </c>
      <c r="I102" s="4" t="s">
        <v>14</v>
      </c>
      <c r="J102" s="4" t="s">
        <v>15</v>
      </c>
      <c r="K102" s="4" t="s">
        <v>14</v>
      </c>
    </row>
    <row r="103" spans="1:11" ht="15">
      <c r="A103" s="4">
        <v>4662</v>
      </c>
      <c r="B103" s="5" t="s">
        <v>47</v>
      </c>
      <c r="C103" s="5" t="s">
        <v>48</v>
      </c>
      <c r="D103" s="5" t="s">
        <v>27</v>
      </c>
      <c r="E103" s="6">
        <v>1</v>
      </c>
      <c r="F103" s="6">
        <v>417</v>
      </c>
      <c r="G103" s="7">
        <v>22115</v>
      </c>
      <c r="H103" s="4">
        <v>9</v>
      </c>
      <c r="I103" s="4" t="s">
        <v>14</v>
      </c>
      <c r="J103" s="4" t="s">
        <v>14</v>
      </c>
      <c r="K103" s="4" t="s">
        <v>14</v>
      </c>
    </row>
    <row r="104" spans="1:11" ht="15">
      <c r="A104" s="4">
        <v>2395</v>
      </c>
      <c r="B104" s="5" t="s">
        <v>49</v>
      </c>
      <c r="C104" s="5" t="s">
        <v>50</v>
      </c>
      <c r="D104" s="5" t="s">
        <v>44</v>
      </c>
      <c r="E104" s="6">
        <v>12</v>
      </c>
      <c r="F104" s="6">
        <v>709</v>
      </c>
      <c r="G104" s="7">
        <v>21225</v>
      </c>
      <c r="H104" s="4">
        <v>7</v>
      </c>
      <c r="I104" s="4" t="s">
        <v>15</v>
      </c>
      <c r="J104" s="4" t="s">
        <v>14</v>
      </c>
      <c r="K104" s="4" t="s">
        <v>15</v>
      </c>
    </row>
    <row r="105" spans="1:11" ht="15">
      <c r="A105" s="4">
        <v>4635</v>
      </c>
      <c r="B105" s="5" t="s">
        <v>51</v>
      </c>
      <c r="C105" s="5" t="s">
        <v>52</v>
      </c>
      <c r="D105" s="5" t="s">
        <v>53</v>
      </c>
      <c r="E105" s="6">
        <v>2</v>
      </c>
      <c r="F105" s="6">
        <v>604</v>
      </c>
      <c r="G105" s="7">
        <v>21210</v>
      </c>
      <c r="H105" s="4">
        <v>5</v>
      </c>
      <c r="I105" s="4" t="s">
        <v>14</v>
      </c>
      <c r="J105" s="4" t="s">
        <v>14</v>
      </c>
      <c r="K105" s="4" t="s">
        <v>15</v>
      </c>
    </row>
    <row r="106" spans="1:11" ht="15">
      <c r="A106" s="4">
        <v>2322</v>
      </c>
      <c r="B106" s="5" t="s">
        <v>11</v>
      </c>
      <c r="C106" s="5" t="s">
        <v>12</v>
      </c>
      <c r="D106" s="5" t="s">
        <v>13</v>
      </c>
      <c r="E106" s="6">
        <v>12</v>
      </c>
      <c r="F106" s="6">
        <v>867</v>
      </c>
      <c r="G106" s="8">
        <v>30981</v>
      </c>
      <c r="H106" s="4">
        <v>9</v>
      </c>
      <c r="I106" s="4" t="s">
        <v>15</v>
      </c>
      <c r="J106" s="4" t="s">
        <v>14</v>
      </c>
      <c r="K106" s="4" t="s">
        <v>15</v>
      </c>
    </row>
    <row r="107" spans="1:11" ht="15">
      <c r="A107" s="4">
        <v>5533</v>
      </c>
      <c r="B107" s="5" t="s">
        <v>16</v>
      </c>
      <c r="C107" s="5" t="s">
        <v>17</v>
      </c>
      <c r="D107" s="5" t="s">
        <v>18</v>
      </c>
      <c r="E107" s="6">
        <v>5</v>
      </c>
      <c r="F107" s="6">
        <v>466</v>
      </c>
      <c r="G107" s="7">
        <v>20678</v>
      </c>
      <c r="H107" s="4">
        <v>2</v>
      </c>
      <c r="I107" s="4" t="s">
        <v>15</v>
      </c>
      <c r="J107" s="4" t="s">
        <v>15</v>
      </c>
      <c r="K107" s="4" t="s">
        <v>14</v>
      </c>
    </row>
    <row r="108" spans="1:11" ht="15">
      <c r="A108" s="4">
        <v>4726</v>
      </c>
      <c r="B108" s="5" t="s">
        <v>19</v>
      </c>
      <c r="C108" s="5" t="s">
        <v>20</v>
      </c>
      <c r="D108" s="5" t="s">
        <v>21</v>
      </c>
      <c r="E108" s="6">
        <v>7</v>
      </c>
      <c r="F108" s="6">
        <v>502</v>
      </c>
      <c r="G108" s="7">
        <v>29847</v>
      </c>
      <c r="H108" s="4">
        <v>6</v>
      </c>
      <c r="I108" s="4" t="s">
        <v>14</v>
      </c>
      <c r="J108" s="4" t="s">
        <v>14</v>
      </c>
      <c r="K108" s="4" t="s">
        <v>14</v>
      </c>
    </row>
    <row r="109" spans="1:11" ht="15">
      <c r="A109" s="4">
        <v>2639</v>
      </c>
      <c r="B109" s="5" t="s">
        <v>22</v>
      </c>
      <c r="C109" s="5" t="s">
        <v>23</v>
      </c>
      <c r="D109" s="5" t="s">
        <v>24</v>
      </c>
      <c r="E109" s="6">
        <v>14</v>
      </c>
      <c r="F109" s="6">
        <v>813</v>
      </c>
      <c r="G109" s="7">
        <v>22699</v>
      </c>
      <c r="H109" s="4">
        <v>10</v>
      </c>
      <c r="I109" s="4" t="s">
        <v>15</v>
      </c>
      <c r="J109" s="4" t="s">
        <v>15</v>
      </c>
      <c r="K109" s="4" t="s">
        <v>14</v>
      </c>
    </row>
    <row r="110" spans="1:11" ht="15">
      <c r="A110" s="4">
        <v>5291</v>
      </c>
      <c r="B110" s="5" t="s">
        <v>11</v>
      </c>
      <c r="C110" s="5" t="s">
        <v>12</v>
      </c>
      <c r="D110" s="5" t="s">
        <v>13</v>
      </c>
      <c r="E110" s="6">
        <v>12</v>
      </c>
      <c r="F110" s="6">
        <v>597</v>
      </c>
      <c r="G110" s="7">
        <v>28343</v>
      </c>
      <c r="H110" s="4">
        <v>9</v>
      </c>
      <c r="I110" s="4" t="s">
        <v>14</v>
      </c>
      <c r="J110" s="4" t="s">
        <v>14</v>
      </c>
      <c r="K110" s="4" t="s">
        <v>14</v>
      </c>
    </row>
    <row r="111" spans="1:11" ht="15">
      <c r="A111" s="4">
        <v>3414</v>
      </c>
      <c r="B111" s="5" t="s">
        <v>16</v>
      </c>
      <c r="C111" s="5" t="s">
        <v>17</v>
      </c>
      <c r="D111" s="5" t="s">
        <v>18</v>
      </c>
      <c r="E111" s="6">
        <v>13</v>
      </c>
      <c r="F111" s="6">
        <v>541</v>
      </c>
      <c r="G111" s="7">
        <v>32609</v>
      </c>
      <c r="H111" s="4">
        <v>2</v>
      </c>
      <c r="I111" s="4" t="s">
        <v>14</v>
      </c>
      <c r="J111" s="4" t="s">
        <v>14</v>
      </c>
      <c r="K111" s="4" t="s">
        <v>14</v>
      </c>
    </row>
    <row r="112" spans="1:11" ht="15">
      <c r="A112" s="4">
        <v>4992</v>
      </c>
      <c r="B112" s="5" t="s">
        <v>19</v>
      </c>
      <c r="C112" s="5" t="s">
        <v>20</v>
      </c>
      <c r="D112" s="5" t="s">
        <v>21</v>
      </c>
      <c r="E112" s="6">
        <v>10</v>
      </c>
      <c r="F112" s="6">
        <v>160</v>
      </c>
      <c r="G112" s="7">
        <v>25834</v>
      </c>
      <c r="H112" s="4">
        <v>4</v>
      </c>
      <c r="I112" s="4" t="s">
        <v>15</v>
      </c>
      <c r="J112" s="4" t="s">
        <v>15</v>
      </c>
      <c r="K112" s="4" t="s">
        <v>15</v>
      </c>
    </row>
    <row r="113" spans="1:11" ht="15">
      <c r="A113" s="4">
        <v>4435</v>
      </c>
      <c r="B113" s="5" t="s">
        <v>22</v>
      </c>
      <c r="C113" s="5" t="s">
        <v>23</v>
      </c>
      <c r="D113" s="5" t="s">
        <v>24</v>
      </c>
      <c r="E113" s="6">
        <v>7</v>
      </c>
      <c r="F113" s="6">
        <v>990</v>
      </c>
      <c r="G113" s="7">
        <v>28891</v>
      </c>
      <c r="H113" s="4">
        <v>7</v>
      </c>
      <c r="I113" s="4" t="s">
        <v>14</v>
      </c>
      <c r="J113" s="4" t="s">
        <v>14</v>
      </c>
      <c r="K113" s="4" t="s">
        <v>14</v>
      </c>
    </row>
    <row r="114" spans="1:11" ht="15">
      <c r="A114" s="4">
        <v>2833</v>
      </c>
      <c r="B114" s="5" t="s">
        <v>11</v>
      </c>
      <c r="C114" s="5" t="s">
        <v>12</v>
      </c>
      <c r="D114" s="5" t="s">
        <v>13</v>
      </c>
      <c r="E114" s="6">
        <v>13</v>
      </c>
      <c r="F114" s="6">
        <v>701</v>
      </c>
      <c r="G114" s="8">
        <v>33199</v>
      </c>
      <c r="H114" s="4">
        <v>10</v>
      </c>
      <c r="I114" s="4" t="s">
        <v>14</v>
      </c>
      <c r="J114" s="4" t="s">
        <v>15</v>
      </c>
      <c r="K114" s="4" t="s">
        <v>15</v>
      </c>
    </row>
    <row r="115" spans="1:11" ht="15">
      <c r="A115" s="4">
        <v>3011</v>
      </c>
      <c r="B115" s="5" t="s">
        <v>149</v>
      </c>
      <c r="C115" s="5" t="s">
        <v>17</v>
      </c>
      <c r="D115" s="5" t="s">
        <v>18</v>
      </c>
      <c r="E115" s="6">
        <v>15</v>
      </c>
      <c r="F115" s="6">
        <v>267</v>
      </c>
      <c r="G115" s="8">
        <v>26225</v>
      </c>
      <c r="H115" s="4">
        <v>3</v>
      </c>
      <c r="I115" s="4" t="s">
        <v>14</v>
      </c>
      <c r="J115" s="4" t="s">
        <v>15</v>
      </c>
      <c r="K115" s="4" t="s">
        <v>14</v>
      </c>
    </row>
    <row r="116" spans="1:11" ht="15">
      <c r="A116" s="4">
        <v>4941</v>
      </c>
      <c r="B116" s="5" t="s">
        <v>19</v>
      </c>
      <c r="C116" s="5" t="s">
        <v>20</v>
      </c>
      <c r="D116" s="5" t="s">
        <v>21</v>
      </c>
      <c r="E116" s="6">
        <v>1</v>
      </c>
      <c r="F116" s="6">
        <v>406</v>
      </c>
      <c r="G116" s="7">
        <v>27628</v>
      </c>
      <c r="H116" s="4">
        <v>2</v>
      </c>
      <c r="I116" s="4" t="s">
        <v>14</v>
      </c>
      <c r="J116" s="4" t="s">
        <v>14</v>
      </c>
      <c r="K116" s="4" t="s">
        <v>14</v>
      </c>
    </row>
    <row r="117" spans="1:11" ht="15">
      <c r="A117" s="4">
        <v>3418</v>
      </c>
      <c r="B117" s="5" t="s">
        <v>22</v>
      </c>
      <c r="C117" s="5" t="s">
        <v>23</v>
      </c>
      <c r="D117" s="5" t="s">
        <v>24</v>
      </c>
      <c r="E117" s="6">
        <v>8</v>
      </c>
      <c r="F117" s="6">
        <v>523</v>
      </c>
      <c r="G117" s="7">
        <v>32368</v>
      </c>
      <c r="H117" s="4">
        <v>5</v>
      </c>
      <c r="I117" s="4" t="s">
        <v>14</v>
      </c>
      <c r="J117" s="4" t="s">
        <v>15</v>
      </c>
      <c r="K117" s="4" t="s">
        <v>15</v>
      </c>
    </row>
    <row r="118" spans="1:11" ht="15">
      <c r="A118" s="4">
        <v>4646</v>
      </c>
      <c r="B118" s="5" t="s">
        <v>11</v>
      </c>
      <c r="C118" s="5" t="s">
        <v>12</v>
      </c>
      <c r="D118" s="5" t="s">
        <v>13</v>
      </c>
      <c r="E118" s="6">
        <v>5</v>
      </c>
      <c r="F118" s="6">
        <v>966</v>
      </c>
      <c r="G118" s="7">
        <v>26913</v>
      </c>
      <c r="H118" s="4">
        <v>2</v>
      </c>
      <c r="I118" s="4" t="s">
        <v>14</v>
      </c>
      <c r="J118" s="4" t="s">
        <v>14</v>
      </c>
      <c r="K118" s="4" t="s">
        <v>14</v>
      </c>
    </row>
    <row r="119" spans="1:11" ht="15">
      <c r="A119" s="4">
        <v>3753</v>
      </c>
      <c r="B119" s="5" t="s">
        <v>16</v>
      </c>
      <c r="C119" s="5" t="s">
        <v>17</v>
      </c>
      <c r="D119" s="5" t="s">
        <v>18</v>
      </c>
      <c r="E119" s="6">
        <v>5</v>
      </c>
      <c r="F119" s="6">
        <v>275</v>
      </c>
      <c r="G119" s="7">
        <v>25274</v>
      </c>
      <c r="H119" s="4">
        <v>8</v>
      </c>
      <c r="I119" s="4" t="s">
        <v>15</v>
      </c>
      <c r="J119" s="4" t="s">
        <v>14</v>
      </c>
      <c r="K119" s="4" t="s">
        <v>14</v>
      </c>
    </row>
    <row r="120" spans="1:11" ht="15">
      <c r="A120" s="4">
        <v>3354</v>
      </c>
      <c r="B120" s="5" t="s">
        <v>19</v>
      </c>
      <c r="C120" s="5" t="s">
        <v>20</v>
      </c>
      <c r="D120" s="5" t="s">
        <v>21</v>
      </c>
      <c r="E120" s="6">
        <v>6</v>
      </c>
      <c r="F120" s="6">
        <v>36</v>
      </c>
      <c r="G120" s="7">
        <v>31653</v>
      </c>
      <c r="H120" s="4">
        <v>8</v>
      </c>
      <c r="I120" s="4" t="s">
        <v>14</v>
      </c>
      <c r="J120" s="4" t="s">
        <v>15</v>
      </c>
      <c r="K120" s="4" t="s">
        <v>14</v>
      </c>
    </row>
    <row r="121" spans="1:11" ht="15">
      <c r="A121" s="4">
        <v>4496</v>
      </c>
      <c r="B121" s="5" t="s">
        <v>22</v>
      </c>
      <c r="C121" s="5" t="s">
        <v>23</v>
      </c>
      <c r="D121" s="5" t="s">
        <v>24</v>
      </c>
      <c r="E121" s="6">
        <v>15</v>
      </c>
      <c r="F121" s="6">
        <v>28</v>
      </c>
      <c r="G121" s="7">
        <v>21658</v>
      </c>
      <c r="H121" s="4">
        <v>4</v>
      </c>
      <c r="I121" s="4" t="s">
        <v>14</v>
      </c>
      <c r="J121" s="4" t="s">
        <v>14</v>
      </c>
      <c r="K121" s="4" t="s">
        <v>15</v>
      </c>
    </row>
    <row r="122" spans="1:11" ht="15">
      <c r="A122" s="4">
        <v>4940</v>
      </c>
      <c r="B122" s="5" t="s">
        <v>11</v>
      </c>
      <c r="C122" s="5" t="s">
        <v>12</v>
      </c>
      <c r="D122" s="5" t="s">
        <v>13</v>
      </c>
      <c r="E122" s="6">
        <v>5</v>
      </c>
      <c r="F122" s="6">
        <v>95</v>
      </c>
      <c r="G122" s="7">
        <v>33418</v>
      </c>
      <c r="H122" s="4">
        <v>10</v>
      </c>
      <c r="I122" s="4" t="s">
        <v>14</v>
      </c>
      <c r="J122" s="4" t="s">
        <v>14</v>
      </c>
      <c r="K122" s="4" t="s">
        <v>15</v>
      </c>
    </row>
    <row r="123" spans="1:11" ht="15">
      <c r="A123" s="4">
        <v>4886</v>
      </c>
      <c r="B123" s="5" t="s">
        <v>16</v>
      </c>
      <c r="C123" s="5" t="s">
        <v>17</v>
      </c>
      <c r="D123" s="5" t="s">
        <v>18</v>
      </c>
      <c r="E123" s="6">
        <v>15</v>
      </c>
      <c r="F123" s="6">
        <v>954</v>
      </c>
      <c r="G123" s="7">
        <v>21404</v>
      </c>
      <c r="H123" s="4">
        <v>8</v>
      </c>
      <c r="I123" s="4" t="s">
        <v>14</v>
      </c>
      <c r="J123" s="4" t="s">
        <v>14</v>
      </c>
      <c r="K123" s="4" t="s">
        <v>14</v>
      </c>
    </row>
    <row r="124" spans="1:11" ht="15">
      <c r="A124" s="4">
        <v>5272</v>
      </c>
      <c r="B124" s="5" t="s">
        <v>19</v>
      </c>
      <c r="C124" s="5" t="s">
        <v>20</v>
      </c>
      <c r="D124" s="5" t="s">
        <v>21</v>
      </c>
      <c r="E124" s="6">
        <v>13</v>
      </c>
      <c r="F124" s="6">
        <v>461</v>
      </c>
      <c r="G124" s="7">
        <v>28101</v>
      </c>
      <c r="H124" s="4">
        <v>9</v>
      </c>
      <c r="I124" s="4" t="s">
        <v>14</v>
      </c>
      <c r="J124" s="4" t="s">
        <v>14</v>
      </c>
      <c r="K124" s="4" t="s">
        <v>14</v>
      </c>
    </row>
    <row r="125" spans="1:11" ht="15">
      <c r="A125" s="4">
        <v>4625</v>
      </c>
      <c r="B125" s="5" t="s">
        <v>22</v>
      </c>
      <c r="C125" s="5" t="s">
        <v>23</v>
      </c>
      <c r="D125" s="5" t="s">
        <v>24</v>
      </c>
      <c r="E125" s="6">
        <v>15</v>
      </c>
      <c r="F125" s="6">
        <v>940</v>
      </c>
      <c r="G125" s="7">
        <v>26095</v>
      </c>
      <c r="H125" s="4">
        <v>8</v>
      </c>
      <c r="I125" s="4" t="s">
        <v>14</v>
      </c>
      <c r="J125" s="4" t="s">
        <v>14</v>
      </c>
      <c r="K125" s="4" t="s">
        <v>14</v>
      </c>
    </row>
    <row r="126" spans="1:11" ht="15">
      <c r="A126" s="4">
        <v>3324</v>
      </c>
      <c r="B126" s="5" t="s">
        <v>11</v>
      </c>
      <c r="C126" s="5" t="s">
        <v>12</v>
      </c>
      <c r="D126" s="5" t="s">
        <v>13</v>
      </c>
      <c r="E126" s="6">
        <v>7</v>
      </c>
      <c r="F126" s="6">
        <v>325</v>
      </c>
      <c r="G126" s="8">
        <v>24798</v>
      </c>
      <c r="H126" s="4">
        <v>6</v>
      </c>
      <c r="I126" s="4" t="s">
        <v>15</v>
      </c>
      <c r="J126" s="4" t="s">
        <v>14</v>
      </c>
      <c r="K126" s="4" t="s">
        <v>14</v>
      </c>
    </row>
    <row r="127" spans="1:11" ht="15">
      <c r="A127" s="4">
        <v>2336</v>
      </c>
      <c r="B127" s="5" t="s">
        <v>16</v>
      </c>
      <c r="C127" s="5" t="s">
        <v>17</v>
      </c>
      <c r="D127" s="5" t="s">
        <v>18</v>
      </c>
      <c r="E127" s="6">
        <v>4</v>
      </c>
      <c r="F127" s="6">
        <v>379</v>
      </c>
      <c r="G127" s="7">
        <v>34585</v>
      </c>
      <c r="H127" s="4">
        <v>1</v>
      </c>
      <c r="I127" s="4" t="s">
        <v>15</v>
      </c>
      <c r="J127" s="4" t="s">
        <v>15</v>
      </c>
      <c r="K127" s="4" t="s">
        <v>15</v>
      </c>
    </row>
    <row r="128" spans="1:11" ht="15">
      <c r="A128" s="4">
        <v>5381</v>
      </c>
      <c r="B128" s="5" t="s">
        <v>19</v>
      </c>
      <c r="C128" s="5" t="s">
        <v>20</v>
      </c>
      <c r="D128" s="5" t="s">
        <v>21</v>
      </c>
      <c r="E128" s="6">
        <v>7</v>
      </c>
      <c r="F128" s="6">
        <v>387</v>
      </c>
      <c r="G128" s="7">
        <v>20270</v>
      </c>
      <c r="H128" s="4">
        <v>4</v>
      </c>
      <c r="I128" s="4" t="s">
        <v>15</v>
      </c>
      <c r="J128" s="4" t="s">
        <v>14</v>
      </c>
      <c r="K128" s="4" t="s">
        <v>15</v>
      </c>
    </row>
    <row r="129" spans="1:11" ht="15">
      <c r="A129" s="4">
        <v>3113</v>
      </c>
      <c r="B129" s="5" t="s">
        <v>22</v>
      </c>
      <c r="C129" s="5" t="s">
        <v>23</v>
      </c>
      <c r="D129" s="5" t="s">
        <v>24</v>
      </c>
      <c r="E129" s="6">
        <v>2</v>
      </c>
      <c r="F129" s="6">
        <v>732</v>
      </c>
      <c r="G129" s="7">
        <v>25074</v>
      </c>
      <c r="H129" s="4">
        <v>3</v>
      </c>
      <c r="I129" s="4" t="s">
        <v>14</v>
      </c>
      <c r="J129" s="4" t="s">
        <v>14</v>
      </c>
      <c r="K129" s="4" t="s">
        <v>15</v>
      </c>
    </row>
    <row r="130" spans="1:11" ht="15">
      <c r="A130" s="4">
        <v>2354</v>
      </c>
      <c r="B130" s="5" t="s">
        <v>11</v>
      </c>
      <c r="C130" s="5" t="s">
        <v>12</v>
      </c>
      <c r="D130" s="5" t="s">
        <v>13</v>
      </c>
      <c r="E130" s="6">
        <v>11</v>
      </c>
      <c r="F130" s="6">
        <v>418</v>
      </c>
      <c r="G130" s="7">
        <v>23459</v>
      </c>
      <c r="H130" s="4">
        <v>4</v>
      </c>
      <c r="I130" s="4" t="s">
        <v>14</v>
      </c>
      <c r="J130" s="4" t="s">
        <v>14</v>
      </c>
      <c r="K130" s="4" t="s">
        <v>15</v>
      </c>
    </row>
    <row r="131" spans="1:11" ht="15">
      <c r="A131" s="4">
        <v>5057</v>
      </c>
      <c r="B131" s="5" t="s">
        <v>16</v>
      </c>
      <c r="C131" s="5" t="s">
        <v>17</v>
      </c>
      <c r="D131" s="5" t="s">
        <v>18</v>
      </c>
      <c r="E131" s="6">
        <v>6</v>
      </c>
      <c r="F131" s="6">
        <v>26</v>
      </c>
      <c r="G131" s="7">
        <v>31149</v>
      </c>
      <c r="H131" s="4">
        <v>7</v>
      </c>
      <c r="I131" s="4" t="s">
        <v>14</v>
      </c>
      <c r="J131" s="4" t="s">
        <v>14</v>
      </c>
      <c r="K131" s="4" t="s">
        <v>15</v>
      </c>
    </row>
    <row r="132" spans="1:11" ht="15">
      <c r="A132" s="4">
        <v>4094</v>
      </c>
      <c r="B132" s="5" t="s">
        <v>19</v>
      </c>
      <c r="C132" s="5" t="s">
        <v>20</v>
      </c>
      <c r="D132" s="5" t="s">
        <v>21</v>
      </c>
      <c r="E132" s="6">
        <v>2</v>
      </c>
      <c r="F132" s="6">
        <v>263</v>
      </c>
      <c r="G132" s="7">
        <v>28539</v>
      </c>
      <c r="H132" s="4">
        <v>4</v>
      </c>
      <c r="I132" s="4" t="s">
        <v>14</v>
      </c>
      <c r="J132" s="4" t="s">
        <v>14</v>
      </c>
      <c r="K132" s="4" t="s">
        <v>15</v>
      </c>
    </row>
    <row r="133" spans="1:11" ht="15">
      <c r="A133" s="4">
        <v>4468</v>
      </c>
      <c r="B133" s="5" t="s">
        <v>22</v>
      </c>
      <c r="C133" s="5" t="s">
        <v>23</v>
      </c>
      <c r="D133" s="5" t="s">
        <v>24</v>
      </c>
      <c r="E133" s="6">
        <v>11</v>
      </c>
      <c r="F133" s="6">
        <v>877</v>
      </c>
      <c r="G133" s="7">
        <v>34488</v>
      </c>
      <c r="H133" s="4">
        <v>6</v>
      </c>
      <c r="I133" s="4" t="s">
        <v>14</v>
      </c>
      <c r="J133" s="4" t="s">
        <v>14</v>
      </c>
      <c r="K133" s="4" t="s">
        <v>15</v>
      </c>
    </row>
    <row r="134" spans="1:11" ht="15">
      <c r="A134" s="4">
        <v>3888</v>
      </c>
      <c r="B134" s="5" t="s">
        <v>11</v>
      </c>
      <c r="C134" s="5" t="s">
        <v>12</v>
      </c>
      <c r="D134" s="5" t="s">
        <v>13</v>
      </c>
      <c r="E134" s="6">
        <v>8</v>
      </c>
      <c r="F134" s="6">
        <v>471</v>
      </c>
      <c r="G134" s="7">
        <v>32586</v>
      </c>
      <c r="H134" s="4">
        <v>8</v>
      </c>
      <c r="I134" s="4" t="s">
        <v>15</v>
      </c>
      <c r="J134" s="4" t="s">
        <v>15</v>
      </c>
      <c r="K134" s="4" t="s">
        <v>14</v>
      </c>
    </row>
    <row r="135" spans="1:11" ht="15">
      <c r="A135" s="4">
        <v>2772</v>
      </c>
      <c r="B135" s="5" t="s">
        <v>16</v>
      </c>
      <c r="C135" s="5" t="s">
        <v>17</v>
      </c>
      <c r="D135" s="5" t="s">
        <v>18</v>
      </c>
      <c r="E135" s="6">
        <v>14</v>
      </c>
      <c r="F135" s="6">
        <v>830</v>
      </c>
      <c r="G135" s="8">
        <v>30296</v>
      </c>
      <c r="H135" s="4">
        <v>6</v>
      </c>
      <c r="I135" s="4" t="s">
        <v>14</v>
      </c>
      <c r="J135" s="4" t="s">
        <v>15</v>
      </c>
      <c r="K135" s="4" t="s">
        <v>15</v>
      </c>
    </row>
    <row r="136" spans="1:11" ht="15">
      <c r="A136" s="4">
        <v>4741</v>
      </c>
      <c r="B136" s="5" t="s">
        <v>19</v>
      </c>
      <c r="C136" s="5" t="s">
        <v>20</v>
      </c>
      <c r="D136" s="5" t="s">
        <v>21</v>
      </c>
      <c r="E136" s="6">
        <v>13</v>
      </c>
      <c r="F136" s="6">
        <v>55</v>
      </c>
      <c r="G136" s="8">
        <v>28058</v>
      </c>
      <c r="H136" s="4">
        <v>7</v>
      </c>
      <c r="I136" s="4" t="s">
        <v>15</v>
      </c>
      <c r="J136" s="4" t="s">
        <v>15</v>
      </c>
      <c r="K136" s="4" t="s">
        <v>15</v>
      </c>
    </row>
    <row r="137" spans="1:11" ht="15">
      <c r="A137" s="4">
        <v>5413</v>
      </c>
      <c r="B137" s="5" t="s">
        <v>22</v>
      </c>
      <c r="C137" s="5" t="s">
        <v>23</v>
      </c>
      <c r="D137" s="5" t="s">
        <v>24</v>
      </c>
      <c r="E137" s="6">
        <v>5</v>
      </c>
      <c r="F137" s="6">
        <v>400</v>
      </c>
      <c r="G137" s="7">
        <v>21750</v>
      </c>
      <c r="H137" s="4">
        <v>6</v>
      </c>
      <c r="I137" s="4" t="s">
        <v>14</v>
      </c>
      <c r="J137" s="4" t="s">
        <v>14</v>
      </c>
      <c r="K137" s="4" t="s">
        <v>14</v>
      </c>
    </row>
    <row r="138" spans="1:11" ht="15">
      <c r="A138" s="4">
        <v>2411</v>
      </c>
      <c r="B138" s="5" t="s">
        <v>11</v>
      </c>
      <c r="C138" s="5" t="s">
        <v>12</v>
      </c>
      <c r="D138" s="5" t="s">
        <v>13</v>
      </c>
      <c r="E138" s="6">
        <v>2</v>
      </c>
      <c r="F138" s="6">
        <v>689</v>
      </c>
      <c r="G138" s="7">
        <v>20850</v>
      </c>
      <c r="H138" s="4">
        <v>7</v>
      </c>
      <c r="I138" s="4" t="s">
        <v>14</v>
      </c>
      <c r="J138" s="4" t="s">
        <v>14</v>
      </c>
      <c r="K138" s="4" t="s">
        <v>14</v>
      </c>
    </row>
    <row r="139" spans="1:11" ht="15">
      <c r="A139" s="4">
        <v>3071</v>
      </c>
      <c r="B139" s="5" t="s">
        <v>16</v>
      </c>
      <c r="C139" s="5" t="s">
        <v>17</v>
      </c>
      <c r="D139" s="5" t="s">
        <v>18</v>
      </c>
      <c r="E139" s="6">
        <v>4</v>
      </c>
      <c r="F139" s="6">
        <v>706</v>
      </c>
      <c r="G139" s="7">
        <v>20219</v>
      </c>
      <c r="H139" s="4">
        <v>8</v>
      </c>
      <c r="I139" s="4" t="s">
        <v>15</v>
      </c>
      <c r="J139" s="4" t="s">
        <v>14</v>
      </c>
      <c r="K139" s="4" t="s">
        <v>15</v>
      </c>
    </row>
    <row r="140" spans="1:11" ht="15">
      <c r="A140" s="4">
        <v>5325</v>
      </c>
      <c r="B140" s="5" t="s">
        <v>11</v>
      </c>
      <c r="C140" s="5" t="s">
        <v>12</v>
      </c>
      <c r="D140" s="5" t="s">
        <v>13</v>
      </c>
      <c r="E140" s="6">
        <v>15</v>
      </c>
      <c r="F140" s="6">
        <v>551</v>
      </c>
      <c r="G140" s="7">
        <v>32698</v>
      </c>
      <c r="H140" s="4">
        <v>9</v>
      </c>
      <c r="I140" s="4" t="s">
        <v>14</v>
      </c>
      <c r="J140" s="4" t="s">
        <v>14</v>
      </c>
      <c r="K140" s="4" t="s">
        <v>14</v>
      </c>
    </row>
    <row r="141" spans="1:11" ht="15">
      <c r="A141" s="4">
        <v>3433</v>
      </c>
      <c r="B141" s="5" t="s">
        <v>16</v>
      </c>
      <c r="C141" s="5" t="s">
        <v>17</v>
      </c>
      <c r="D141" s="5" t="s">
        <v>18</v>
      </c>
      <c r="E141" s="6">
        <v>3</v>
      </c>
      <c r="F141" s="6">
        <v>311</v>
      </c>
      <c r="G141" s="7">
        <v>25674</v>
      </c>
      <c r="H141" s="4">
        <v>9</v>
      </c>
      <c r="I141" s="4" t="s">
        <v>14</v>
      </c>
      <c r="J141" s="4" t="s">
        <v>14</v>
      </c>
      <c r="K141" s="4" t="s">
        <v>15</v>
      </c>
    </row>
    <row r="142" spans="1:11" ht="15">
      <c r="A142" s="4">
        <v>4455</v>
      </c>
      <c r="B142" s="5" t="s">
        <v>11</v>
      </c>
      <c r="C142" s="5" t="s">
        <v>12</v>
      </c>
      <c r="D142" s="5" t="s">
        <v>13</v>
      </c>
      <c r="E142" s="6">
        <v>1</v>
      </c>
      <c r="F142" s="6">
        <v>137</v>
      </c>
      <c r="G142" s="8">
        <v>21850</v>
      </c>
      <c r="H142" s="4">
        <v>2</v>
      </c>
      <c r="I142" s="4" t="s">
        <v>14</v>
      </c>
      <c r="J142" s="4" t="s">
        <v>15</v>
      </c>
      <c r="K142" s="4" t="s">
        <v>14</v>
      </c>
    </row>
    <row r="143" spans="1:11" ht="15">
      <c r="A143" s="4">
        <v>4282</v>
      </c>
      <c r="B143" s="5" t="s">
        <v>16</v>
      </c>
      <c r="C143" s="5" t="s">
        <v>17</v>
      </c>
      <c r="D143" s="5" t="s">
        <v>18</v>
      </c>
      <c r="E143" s="6">
        <v>15</v>
      </c>
      <c r="F143" s="6">
        <v>944</v>
      </c>
      <c r="G143" s="7">
        <v>34029</v>
      </c>
      <c r="H143" s="4">
        <v>9</v>
      </c>
      <c r="I143" s="4" t="s">
        <v>15</v>
      </c>
      <c r="J143" s="4" t="s">
        <v>14</v>
      </c>
      <c r="K143" s="4" t="s">
        <v>14</v>
      </c>
    </row>
    <row r="144" spans="1:11" ht="15">
      <c r="A144" s="4">
        <v>5429</v>
      </c>
      <c r="B144" s="5" t="s">
        <v>11</v>
      </c>
      <c r="C144" s="5" t="s">
        <v>12</v>
      </c>
      <c r="D144" s="5" t="s">
        <v>13</v>
      </c>
      <c r="E144" s="6">
        <v>8</v>
      </c>
      <c r="F144" s="6">
        <v>557</v>
      </c>
      <c r="G144" s="7">
        <v>21720</v>
      </c>
      <c r="H144" s="4">
        <v>2</v>
      </c>
      <c r="I144" s="4" t="s">
        <v>15</v>
      </c>
      <c r="J144" s="4" t="s">
        <v>15</v>
      </c>
      <c r="K144" s="4" t="s">
        <v>15</v>
      </c>
    </row>
    <row r="145" spans="1:11" ht="15">
      <c r="A145" s="4">
        <v>3567</v>
      </c>
      <c r="B145" s="5" t="s">
        <v>16</v>
      </c>
      <c r="C145" s="5" t="s">
        <v>17</v>
      </c>
      <c r="D145" s="5" t="s">
        <v>18</v>
      </c>
      <c r="E145" s="6">
        <v>10</v>
      </c>
      <c r="F145" s="6">
        <v>452</v>
      </c>
      <c r="G145" s="7">
        <v>23247</v>
      </c>
      <c r="H145" s="4">
        <v>8</v>
      </c>
      <c r="I145" s="4" t="s">
        <v>14</v>
      </c>
      <c r="J145" s="4" t="s">
        <v>14</v>
      </c>
      <c r="K145" s="4" t="s">
        <v>14</v>
      </c>
    </row>
    <row r="146" spans="1:11" ht="15">
      <c r="A146" s="4">
        <v>5282</v>
      </c>
      <c r="B146" s="5" t="s">
        <v>11</v>
      </c>
      <c r="C146" s="5" t="s">
        <v>12</v>
      </c>
      <c r="D146" s="5" t="s">
        <v>13</v>
      </c>
      <c r="E146" s="6">
        <v>5</v>
      </c>
      <c r="F146" s="6">
        <v>68</v>
      </c>
      <c r="G146" s="7">
        <v>31079</v>
      </c>
      <c r="H146" s="4">
        <v>3</v>
      </c>
      <c r="I146" s="4" t="s">
        <v>14</v>
      </c>
      <c r="J146" s="4" t="s">
        <v>14</v>
      </c>
      <c r="K146" s="4" t="s">
        <v>15</v>
      </c>
    </row>
    <row r="147" spans="1:11" ht="15">
      <c r="A147" s="4">
        <v>3086</v>
      </c>
      <c r="B147" s="5" t="s">
        <v>16</v>
      </c>
      <c r="C147" s="5" t="s">
        <v>17</v>
      </c>
      <c r="D147" s="5" t="s">
        <v>18</v>
      </c>
      <c r="E147" s="6">
        <v>8</v>
      </c>
      <c r="F147" s="6">
        <v>339</v>
      </c>
      <c r="G147" s="7">
        <v>20674</v>
      </c>
      <c r="H147" s="4">
        <v>3</v>
      </c>
      <c r="I147" s="4" t="s">
        <v>14</v>
      </c>
      <c r="J147" s="4" t="s">
        <v>15</v>
      </c>
      <c r="K147" s="4" t="s">
        <v>15</v>
      </c>
    </row>
    <row r="148" spans="1:11" ht="15">
      <c r="A148" s="4">
        <v>3571</v>
      </c>
      <c r="B148" s="5" t="s">
        <v>11</v>
      </c>
      <c r="C148" s="5" t="s">
        <v>12</v>
      </c>
      <c r="D148" s="5" t="s">
        <v>13</v>
      </c>
      <c r="E148" s="6">
        <v>12</v>
      </c>
      <c r="F148" s="6">
        <v>580</v>
      </c>
      <c r="G148" s="7">
        <v>23801</v>
      </c>
      <c r="H148" s="4">
        <v>4</v>
      </c>
      <c r="I148" s="4" t="s">
        <v>14</v>
      </c>
      <c r="J148" s="4" t="s">
        <v>14</v>
      </c>
      <c r="K148" s="4" t="s">
        <v>14</v>
      </c>
    </row>
    <row r="149" spans="1:11" ht="15">
      <c r="A149" s="4">
        <v>5013</v>
      </c>
      <c r="B149" s="5" t="s">
        <v>16</v>
      </c>
      <c r="C149" s="5" t="s">
        <v>17</v>
      </c>
      <c r="D149" s="5" t="s">
        <v>18</v>
      </c>
      <c r="E149" s="6">
        <v>10</v>
      </c>
      <c r="F149" s="6">
        <v>482</v>
      </c>
      <c r="G149" s="7">
        <v>20394</v>
      </c>
      <c r="H149" s="4">
        <v>1</v>
      </c>
      <c r="I149" s="4" t="s">
        <v>15</v>
      </c>
      <c r="J149" s="4" t="s">
        <v>14</v>
      </c>
      <c r="K149" s="4" t="s">
        <v>15</v>
      </c>
    </row>
    <row r="150" spans="1:11" ht="15">
      <c r="A150" s="4">
        <v>4898</v>
      </c>
      <c r="B150" s="5" t="s">
        <v>16</v>
      </c>
      <c r="C150" s="5" t="s">
        <v>17</v>
      </c>
      <c r="D150" s="5" t="s">
        <v>18</v>
      </c>
      <c r="E150" s="6">
        <v>8</v>
      </c>
      <c r="F150" s="6">
        <v>851</v>
      </c>
      <c r="G150" s="7">
        <v>31524</v>
      </c>
      <c r="H150" s="4">
        <v>7</v>
      </c>
      <c r="I150" s="4" t="s">
        <v>15</v>
      </c>
      <c r="J150" s="4" t="s">
        <v>14</v>
      </c>
      <c r="K150" s="4" t="s">
        <v>15</v>
      </c>
    </row>
    <row r="151" spans="1:11" ht="15">
      <c r="A151" s="4">
        <v>3912</v>
      </c>
      <c r="B151" s="5" t="s">
        <v>16</v>
      </c>
      <c r="C151" s="5" t="s">
        <v>17</v>
      </c>
      <c r="D151" s="5" t="s">
        <v>18</v>
      </c>
      <c r="E151" s="6">
        <v>14</v>
      </c>
      <c r="F151" s="6">
        <v>955</v>
      </c>
      <c r="G151" s="8">
        <v>33162</v>
      </c>
      <c r="H151" s="4">
        <v>2</v>
      </c>
      <c r="I151" s="4" t="s">
        <v>15</v>
      </c>
      <c r="J151" s="4" t="s">
        <v>15</v>
      </c>
      <c r="K151" s="4" t="s">
        <v>14</v>
      </c>
    </row>
    <row r="152" spans="1:11" ht="15">
      <c r="A152" s="4">
        <v>2523</v>
      </c>
      <c r="B152" s="5" t="s">
        <v>16</v>
      </c>
      <c r="C152" s="5" t="s">
        <v>17</v>
      </c>
      <c r="D152" s="5" t="s">
        <v>18</v>
      </c>
      <c r="E152" s="6">
        <v>11</v>
      </c>
      <c r="F152" s="6">
        <v>260</v>
      </c>
      <c r="G152" s="7">
        <v>33288</v>
      </c>
      <c r="H152" s="4">
        <v>8</v>
      </c>
      <c r="I152" s="4" t="s">
        <v>15</v>
      </c>
      <c r="J152" s="4" t="s">
        <v>15</v>
      </c>
      <c r="K152" s="4" t="s">
        <v>14</v>
      </c>
    </row>
    <row r="153" spans="1:11" ht="15">
      <c r="A153" s="4">
        <v>4620</v>
      </c>
      <c r="B153" s="5" t="s">
        <v>16</v>
      </c>
      <c r="C153" s="5" t="s">
        <v>17</v>
      </c>
      <c r="D153" s="5" t="s">
        <v>18</v>
      </c>
      <c r="E153" s="6">
        <v>2</v>
      </c>
      <c r="F153" s="6">
        <v>794</v>
      </c>
      <c r="G153" s="7">
        <v>32773</v>
      </c>
      <c r="H153" s="4">
        <v>6</v>
      </c>
      <c r="I153" s="4" t="s">
        <v>15</v>
      </c>
      <c r="J153" s="4" t="s">
        <v>14</v>
      </c>
      <c r="K153" s="4" t="s">
        <v>15</v>
      </c>
    </row>
    <row r="154" spans="1:11" ht="15">
      <c r="A154" s="4">
        <v>2420</v>
      </c>
      <c r="B154" s="5" t="s">
        <v>16</v>
      </c>
      <c r="C154" s="5" t="s">
        <v>17</v>
      </c>
      <c r="D154" s="5" t="s">
        <v>18</v>
      </c>
      <c r="E154" s="6">
        <v>3</v>
      </c>
      <c r="F154" s="6">
        <v>655</v>
      </c>
      <c r="G154" s="7">
        <v>24084</v>
      </c>
      <c r="H154" s="4">
        <v>1</v>
      </c>
      <c r="I154" s="4" t="s">
        <v>15</v>
      </c>
      <c r="J154" s="4" t="s">
        <v>14</v>
      </c>
      <c r="K154" s="4" t="s">
        <v>14</v>
      </c>
    </row>
    <row r="155" spans="1:11" ht="15">
      <c r="A155" s="4">
        <v>3582</v>
      </c>
      <c r="B155" s="5" t="s">
        <v>16</v>
      </c>
      <c r="C155" s="5" t="s">
        <v>17</v>
      </c>
      <c r="D155" s="5" t="s">
        <v>18</v>
      </c>
      <c r="E155" s="6">
        <v>12</v>
      </c>
      <c r="F155" s="6">
        <v>235</v>
      </c>
      <c r="G155" s="7">
        <v>32039</v>
      </c>
      <c r="H155" s="4">
        <v>5</v>
      </c>
      <c r="I155" s="4" t="s">
        <v>15</v>
      </c>
      <c r="J155" s="4" t="s">
        <v>14</v>
      </c>
      <c r="K155" s="4" t="s">
        <v>14</v>
      </c>
    </row>
    <row r="156" spans="1:11" ht="15">
      <c r="A156" s="4">
        <v>4545</v>
      </c>
      <c r="B156" s="5" t="s">
        <v>16</v>
      </c>
      <c r="C156" s="5" t="s">
        <v>17</v>
      </c>
      <c r="D156" s="5" t="s">
        <v>18</v>
      </c>
      <c r="E156" s="6">
        <v>7</v>
      </c>
      <c r="F156" s="6">
        <v>758</v>
      </c>
      <c r="G156" s="7">
        <v>22441</v>
      </c>
      <c r="H156" s="4">
        <v>10</v>
      </c>
      <c r="I156" s="4" t="s">
        <v>14</v>
      </c>
      <c r="J156" s="4" t="s">
        <v>14</v>
      </c>
      <c r="K156" s="4" t="s">
        <v>14</v>
      </c>
    </row>
    <row r="157" spans="1:11" ht="15">
      <c r="A157" s="4">
        <v>3579</v>
      </c>
      <c r="B157" s="5" t="s">
        <v>16</v>
      </c>
      <c r="C157" s="5" t="s">
        <v>17</v>
      </c>
      <c r="D157" s="5" t="s">
        <v>18</v>
      </c>
      <c r="E157" s="6">
        <v>1</v>
      </c>
      <c r="F157" s="6">
        <v>656</v>
      </c>
      <c r="G157" s="7">
        <v>27579</v>
      </c>
      <c r="H157" s="4">
        <v>10</v>
      </c>
      <c r="I157" s="4" t="s">
        <v>15</v>
      </c>
      <c r="J157" s="4" t="s">
        <v>15</v>
      </c>
      <c r="K157" s="4" t="s">
        <v>15</v>
      </c>
    </row>
    <row r="158" spans="1:11" ht="15">
      <c r="A158" s="4">
        <v>3552</v>
      </c>
      <c r="B158" s="5" t="s">
        <v>16</v>
      </c>
      <c r="C158" s="5" t="s">
        <v>17</v>
      </c>
      <c r="D158" s="5" t="s">
        <v>18</v>
      </c>
      <c r="E158" s="6">
        <v>11</v>
      </c>
      <c r="F158" s="6">
        <v>736</v>
      </c>
      <c r="G158" s="7">
        <v>30082</v>
      </c>
      <c r="H158" s="4">
        <v>10</v>
      </c>
      <c r="I158" s="4" t="s">
        <v>15</v>
      </c>
      <c r="J158" s="4" t="s">
        <v>15</v>
      </c>
      <c r="K158" s="4" t="s">
        <v>14</v>
      </c>
    </row>
    <row r="159" spans="1:11" ht="15">
      <c r="A159" s="4">
        <v>3620</v>
      </c>
      <c r="B159" s="5" t="s">
        <v>16</v>
      </c>
      <c r="C159" s="5" t="s">
        <v>17</v>
      </c>
      <c r="D159" s="5" t="s">
        <v>18</v>
      </c>
      <c r="E159" s="6">
        <v>1</v>
      </c>
      <c r="F159" s="6">
        <v>665</v>
      </c>
      <c r="G159" s="7">
        <v>30426</v>
      </c>
      <c r="H159" s="4">
        <v>3</v>
      </c>
      <c r="I159" s="4" t="s">
        <v>14</v>
      </c>
      <c r="J159" s="4" t="s">
        <v>15</v>
      </c>
      <c r="K159" s="4" t="s">
        <v>14</v>
      </c>
    </row>
    <row r="160" spans="1:11" ht="15">
      <c r="A160" s="4">
        <v>2482</v>
      </c>
      <c r="B160" s="5" t="s">
        <v>16</v>
      </c>
      <c r="C160" s="5" t="s">
        <v>17</v>
      </c>
      <c r="D160" s="5" t="s">
        <v>18</v>
      </c>
      <c r="E160" s="6">
        <v>9</v>
      </c>
      <c r="F160" s="6">
        <v>780</v>
      </c>
      <c r="G160" s="7">
        <v>33622</v>
      </c>
      <c r="H160" s="4">
        <v>9</v>
      </c>
      <c r="I160" s="4" t="s">
        <v>14</v>
      </c>
      <c r="J160" s="4" t="s">
        <v>15</v>
      </c>
      <c r="K160" s="4" t="s">
        <v>15</v>
      </c>
    </row>
    <row r="161" spans="1:11" ht="15">
      <c r="A161" s="4">
        <v>5112</v>
      </c>
      <c r="B161" s="5" t="s">
        <v>16</v>
      </c>
      <c r="C161" s="5" t="s">
        <v>17</v>
      </c>
      <c r="D161" s="5" t="s">
        <v>18</v>
      </c>
      <c r="E161" s="6">
        <v>9</v>
      </c>
      <c r="F161" s="6">
        <v>469</v>
      </c>
      <c r="G161" s="7">
        <v>21770</v>
      </c>
      <c r="H161" s="4">
        <v>3</v>
      </c>
      <c r="I161" s="4" t="s">
        <v>15</v>
      </c>
      <c r="J161" s="4" t="s">
        <v>15</v>
      </c>
      <c r="K161" s="4" t="s">
        <v>14</v>
      </c>
    </row>
    <row r="162" spans="1:11" ht="15">
      <c r="A162" s="4">
        <v>4398</v>
      </c>
      <c r="B162" s="5" t="s">
        <v>150</v>
      </c>
      <c r="C162" s="5" t="s">
        <v>151</v>
      </c>
      <c r="D162" s="5" t="s">
        <v>36</v>
      </c>
      <c r="E162" s="6">
        <v>7</v>
      </c>
      <c r="F162" s="6">
        <v>236</v>
      </c>
      <c r="G162" s="7">
        <v>23394</v>
      </c>
      <c r="H162" s="4">
        <v>10</v>
      </c>
      <c r="I162" s="4" t="s">
        <v>14</v>
      </c>
      <c r="J162" s="4" t="s">
        <v>15</v>
      </c>
      <c r="K162" s="4" t="s">
        <v>15</v>
      </c>
    </row>
    <row r="163" spans="1:11" ht="15">
      <c r="A163" s="4">
        <v>5180</v>
      </c>
      <c r="B163" s="5" t="s">
        <v>152</v>
      </c>
      <c r="C163" s="5" t="s">
        <v>20</v>
      </c>
      <c r="D163" s="5" t="s">
        <v>21</v>
      </c>
      <c r="E163" s="6">
        <v>7</v>
      </c>
      <c r="F163" s="6">
        <v>988</v>
      </c>
      <c r="G163" s="8">
        <v>32078</v>
      </c>
      <c r="H163" s="4">
        <v>8</v>
      </c>
      <c r="I163" s="4" t="s">
        <v>15</v>
      </c>
      <c r="J163" s="4" t="s">
        <v>15</v>
      </c>
      <c r="K163" s="4" t="s">
        <v>15</v>
      </c>
    </row>
    <row r="164" spans="1:11" ht="15">
      <c r="A164" s="4">
        <v>4511</v>
      </c>
      <c r="B164" s="5" t="s">
        <v>153</v>
      </c>
      <c r="C164" s="5" t="s">
        <v>122</v>
      </c>
      <c r="D164" s="5" t="s">
        <v>39</v>
      </c>
      <c r="E164" s="6">
        <v>1</v>
      </c>
      <c r="F164" s="6">
        <v>585</v>
      </c>
      <c r="G164" s="7">
        <v>22674</v>
      </c>
      <c r="H164" s="4">
        <v>3</v>
      </c>
      <c r="I164" s="4" t="s">
        <v>14</v>
      </c>
      <c r="J164" s="4" t="s">
        <v>14</v>
      </c>
      <c r="K164" s="4" t="s">
        <v>15</v>
      </c>
    </row>
    <row r="165" spans="1:11" ht="15">
      <c r="A165" s="4">
        <v>5255</v>
      </c>
      <c r="B165" s="5" t="s">
        <v>154</v>
      </c>
      <c r="C165" s="5" t="s">
        <v>155</v>
      </c>
      <c r="D165" s="5" t="s">
        <v>93</v>
      </c>
      <c r="E165" s="6">
        <v>4</v>
      </c>
      <c r="F165" s="6">
        <v>375</v>
      </c>
      <c r="G165" s="7">
        <v>25006</v>
      </c>
      <c r="H165" s="4">
        <v>1</v>
      </c>
      <c r="I165" s="4" t="s">
        <v>14</v>
      </c>
      <c r="J165" s="4" t="s">
        <v>15</v>
      </c>
      <c r="K165" s="4" t="s">
        <v>15</v>
      </c>
    </row>
    <row r="166" spans="1:11" ht="15">
      <c r="A166" s="4">
        <v>3631</v>
      </c>
      <c r="B166" s="5" t="s">
        <v>156</v>
      </c>
      <c r="C166" s="5" t="s">
        <v>12</v>
      </c>
      <c r="D166" s="5" t="s">
        <v>13</v>
      </c>
      <c r="E166" s="6">
        <v>5</v>
      </c>
      <c r="F166" s="6">
        <v>960</v>
      </c>
      <c r="G166" s="8">
        <v>29146</v>
      </c>
      <c r="H166" s="4">
        <v>3</v>
      </c>
      <c r="I166" s="4" t="s">
        <v>15</v>
      </c>
      <c r="J166" s="4" t="s">
        <v>15</v>
      </c>
      <c r="K166" s="4" t="s">
        <v>15</v>
      </c>
    </row>
    <row r="167" spans="1:11" ht="15">
      <c r="A167" s="4">
        <v>4382</v>
      </c>
      <c r="B167" s="5" t="s">
        <v>157</v>
      </c>
      <c r="C167" s="5" t="s">
        <v>84</v>
      </c>
      <c r="D167" s="5" t="s">
        <v>21</v>
      </c>
      <c r="E167" s="6">
        <v>3</v>
      </c>
      <c r="F167" s="6">
        <v>372</v>
      </c>
      <c r="G167" s="7">
        <v>30426</v>
      </c>
      <c r="H167" s="4">
        <v>5</v>
      </c>
      <c r="I167" s="4" t="s">
        <v>14</v>
      </c>
      <c r="J167" s="4" t="s">
        <v>14</v>
      </c>
      <c r="K167" s="4" t="s">
        <v>15</v>
      </c>
    </row>
    <row r="168" spans="1:11" ht="15">
      <c r="A168" s="4">
        <v>2505</v>
      </c>
      <c r="B168" s="5" t="s">
        <v>158</v>
      </c>
      <c r="C168" s="5" t="s">
        <v>41</v>
      </c>
      <c r="D168" s="5" t="s">
        <v>27</v>
      </c>
      <c r="E168" s="6">
        <v>1</v>
      </c>
      <c r="F168" s="6">
        <v>642</v>
      </c>
      <c r="G168" s="7">
        <v>28682</v>
      </c>
      <c r="H168" s="4">
        <v>3</v>
      </c>
      <c r="I168" s="4" t="s">
        <v>15</v>
      </c>
      <c r="J168" s="4" t="s">
        <v>14</v>
      </c>
      <c r="K168" s="4" t="s">
        <v>15</v>
      </c>
    </row>
    <row r="169" spans="1:11" ht="15">
      <c r="A169" s="4">
        <v>4655</v>
      </c>
      <c r="B169" s="5" t="s">
        <v>159</v>
      </c>
      <c r="C169" s="5" t="s">
        <v>160</v>
      </c>
      <c r="D169" s="5" t="s">
        <v>44</v>
      </c>
      <c r="E169" s="6">
        <v>4</v>
      </c>
      <c r="F169" s="6">
        <v>573</v>
      </c>
      <c r="G169" s="7">
        <v>30530</v>
      </c>
      <c r="H169" s="4">
        <v>7</v>
      </c>
      <c r="I169" s="4" t="s">
        <v>15</v>
      </c>
      <c r="J169" s="4" t="s">
        <v>15</v>
      </c>
      <c r="K169" s="4" t="s">
        <v>15</v>
      </c>
    </row>
    <row r="170" spans="1:11" ht="15">
      <c r="A170" s="4">
        <v>5131</v>
      </c>
      <c r="B170" s="5" t="s">
        <v>161</v>
      </c>
      <c r="C170" s="5" t="s">
        <v>12</v>
      </c>
      <c r="D170" s="5" t="s">
        <v>13</v>
      </c>
      <c r="E170" s="6">
        <v>12</v>
      </c>
      <c r="F170" s="6">
        <v>184</v>
      </c>
      <c r="G170" s="7">
        <v>20337</v>
      </c>
      <c r="H170" s="4">
        <v>2</v>
      </c>
      <c r="I170" s="4" t="s">
        <v>14</v>
      </c>
      <c r="J170" s="4" t="s">
        <v>14</v>
      </c>
      <c r="K170" s="4" t="s">
        <v>14</v>
      </c>
    </row>
    <row r="171" spans="1:11" ht="15">
      <c r="A171" s="4">
        <v>4918</v>
      </c>
      <c r="B171" s="5" t="s">
        <v>162</v>
      </c>
      <c r="C171" s="5" t="s">
        <v>163</v>
      </c>
      <c r="D171" s="5" t="s">
        <v>18</v>
      </c>
      <c r="E171" s="6">
        <v>1</v>
      </c>
      <c r="F171" s="6">
        <v>883</v>
      </c>
      <c r="G171" s="7">
        <v>20153</v>
      </c>
      <c r="H171" s="4">
        <v>8</v>
      </c>
      <c r="I171" s="4" t="s">
        <v>15</v>
      </c>
      <c r="J171" s="4" t="s">
        <v>15</v>
      </c>
      <c r="K171" s="4" t="s">
        <v>15</v>
      </c>
    </row>
    <row r="172" spans="1:11" ht="15">
      <c r="A172" s="4">
        <v>3511</v>
      </c>
      <c r="B172" s="5" t="s">
        <v>164</v>
      </c>
      <c r="C172" s="5" t="s">
        <v>165</v>
      </c>
      <c r="D172" s="5" t="s">
        <v>53</v>
      </c>
      <c r="E172" s="6">
        <v>3</v>
      </c>
      <c r="F172" s="6">
        <v>670</v>
      </c>
      <c r="G172" s="7">
        <v>27041</v>
      </c>
      <c r="H172" s="4">
        <v>2</v>
      </c>
      <c r="I172" s="4" t="s">
        <v>15</v>
      </c>
      <c r="J172" s="4" t="s">
        <v>14</v>
      </c>
      <c r="K172" s="4" t="s">
        <v>14</v>
      </c>
    </row>
    <row r="173" spans="1:11" ht="15">
      <c r="A173" s="4">
        <v>5025</v>
      </c>
      <c r="B173" s="5" t="s">
        <v>166</v>
      </c>
      <c r="C173" s="5" t="s">
        <v>167</v>
      </c>
      <c r="D173" s="5" t="s">
        <v>21</v>
      </c>
      <c r="E173" s="6">
        <v>9</v>
      </c>
      <c r="F173" s="6">
        <v>287</v>
      </c>
      <c r="G173" s="8">
        <v>28839</v>
      </c>
      <c r="H173" s="4">
        <v>7</v>
      </c>
      <c r="I173" s="4" t="s">
        <v>14</v>
      </c>
      <c r="J173" s="4" t="s">
        <v>14</v>
      </c>
      <c r="K173" s="4" t="s">
        <v>15</v>
      </c>
    </row>
    <row r="174" spans="1:11" ht="15">
      <c r="A174" s="4">
        <v>2987</v>
      </c>
      <c r="B174" s="5" t="s">
        <v>168</v>
      </c>
      <c r="C174" s="5" t="s">
        <v>92</v>
      </c>
      <c r="D174" s="5" t="s">
        <v>93</v>
      </c>
      <c r="E174" s="6">
        <v>1</v>
      </c>
      <c r="F174" s="6">
        <v>619</v>
      </c>
      <c r="G174" s="7">
        <v>21987</v>
      </c>
      <c r="H174" s="4">
        <v>9</v>
      </c>
      <c r="I174" s="4" t="s">
        <v>14</v>
      </c>
      <c r="J174" s="4" t="s">
        <v>15</v>
      </c>
      <c r="K174" s="4" t="s">
        <v>15</v>
      </c>
    </row>
    <row r="175" spans="1:11" ht="15">
      <c r="A175" s="4">
        <v>2495</v>
      </c>
      <c r="B175" s="5" t="s">
        <v>169</v>
      </c>
      <c r="C175" s="5" t="s">
        <v>170</v>
      </c>
      <c r="D175" s="5" t="s">
        <v>27</v>
      </c>
      <c r="E175" s="6">
        <v>9</v>
      </c>
      <c r="F175" s="6">
        <v>999</v>
      </c>
      <c r="G175" s="7">
        <v>25403</v>
      </c>
      <c r="H175" s="4">
        <v>4</v>
      </c>
      <c r="I175" s="4" t="s">
        <v>15</v>
      </c>
      <c r="J175" s="4" t="s">
        <v>14</v>
      </c>
      <c r="K175" s="4" t="s">
        <v>15</v>
      </c>
    </row>
    <row r="176" spans="1:11" ht="15">
      <c r="A176" s="4">
        <v>3883</v>
      </c>
      <c r="B176" s="5" t="s">
        <v>171</v>
      </c>
      <c r="C176" s="5" t="s">
        <v>172</v>
      </c>
      <c r="D176" s="5" t="s">
        <v>118</v>
      </c>
      <c r="E176" s="6">
        <v>14</v>
      </c>
      <c r="F176" s="6">
        <v>240</v>
      </c>
      <c r="G176" s="7">
        <v>21799</v>
      </c>
      <c r="H176" s="4">
        <v>7</v>
      </c>
      <c r="I176" s="4" t="s">
        <v>14</v>
      </c>
      <c r="J176" s="4" t="s">
        <v>15</v>
      </c>
      <c r="K176" s="4" t="s">
        <v>14</v>
      </c>
    </row>
    <row r="177" spans="1:11" ht="15">
      <c r="A177" s="4">
        <v>4632</v>
      </c>
      <c r="B177" s="5" t="s">
        <v>173</v>
      </c>
      <c r="C177" s="5" t="s">
        <v>84</v>
      </c>
      <c r="D177" s="5" t="s">
        <v>21</v>
      </c>
      <c r="E177" s="6">
        <v>10</v>
      </c>
      <c r="F177" s="6">
        <v>943</v>
      </c>
      <c r="G177" s="7">
        <v>29817</v>
      </c>
      <c r="H177" s="4">
        <v>5</v>
      </c>
      <c r="I177" s="4" t="s">
        <v>14</v>
      </c>
      <c r="J177" s="4" t="s">
        <v>15</v>
      </c>
      <c r="K177" s="4" t="s">
        <v>15</v>
      </c>
    </row>
    <row r="178" spans="1:11" ht="15">
      <c r="A178" s="4">
        <v>3676</v>
      </c>
      <c r="B178" s="5" t="s">
        <v>174</v>
      </c>
      <c r="C178" s="5" t="s">
        <v>175</v>
      </c>
      <c r="D178" s="5" t="s">
        <v>176</v>
      </c>
      <c r="E178" s="6">
        <v>13</v>
      </c>
      <c r="F178" s="6">
        <v>232</v>
      </c>
      <c r="G178" s="7">
        <v>20520</v>
      </c>
      <c r="H178" s="4">
        <v>9</v>
      </c>
      <c r="I178" s="4" t="s">
        <v>14</v>
      </c>
      <c r="J178" s="4" t="s">
        <v>14</v>
      </c>
      <c r="K178" s="4" t="s">
        <v>14</v>
      </c>
    </row>
    <row r="179" spans="1:11" ht="15">
      <c r="A179" s="4">
        <v>5079</v>
      </c>
      <c r="B179" s="5" t="s">
        <v>177</v>
      </c>
      <c r="C179" s="5" t="s">
        <v>84</v>
      </c>
      <c r="D179" s="5" t="s">
        <v>21</v>
      </c>
      <c r="E179" s="6">
        <v>5</v>
      </c>
      <c r="F179" s="6">
        <v>748</v>
      </c>
      <c r="G179" s="7">
        <v>22174</v>
      </c>
      <c r="H179" s="4">
        <v>8</v>
      </c>
      <c r="I179" s="4" t="s">
        <v>15</v>
      </c>
      <c r="J179" s="4" t="s">
        <v>15</v>
      </c>
      <c r="K179" s="4" t="s">
        <v>15</v>
      </c>
    </row>
    <row r="180" spans="1:11" ht="15">
      <c r="A180" s="4">
        <v>3286</v>
      </c>
      <c r="B180" s="5" t="s">
        <v>178</v>
      </c>
      <c r="C180" s="5" t="s">
        <v>20</v>
      </c>
      <c r="D180" s="5" t="s">
        <v>21</v>
      </c>
      <c r="E180" s="6">
        <v>11</v>
      </c>
      <c r="F180" s="6">
        <v>890</v>
      </c>
      <c r="G180" s="7">
        <v>26141</v>
      </c>
      <c r="H180" s="4">
        <v>8</v>
      </c>
      <c r="I180" s="4" t="s">
        <v>14</v>
      </c>
      <c r="J180" s="4" t="s">
        <v>15</v>
      </c>
      <c r="K180" s="4" t="s">
        <v>15</v>
      </c>
    </row>
    <row r="181" spans="1:11" ht="15">
      <c r="A181" s="4">
        <v>4885</v>
      </c>
      <c r="B181" s="5" t="s">
        <v>179</v>
      </c>
      <c r="C181" s="5" t="s">
        <v>17</v>
      </c>
      <c r="D181" s="5" t="s">
        <v>18</v>
      </c>
      <c r="E181" s="6">
        <v>10</v>
      </c>
      <c r="F181" s="6">
        <v>832</v>
      </c>
      <c r="G181" s="8">
        <v>25520</v>
      </c>
      <c r="H181" s="4">
        <v>4</v>
      </c>
      <c r="I181" s="4" t="s">
        <v>14</v>
      </c>
      <c r="J181" s="4" t="s">
        <v>14</v>
      </c>
      <c r="K181" s="4" t="s">
        <v>15</v>
      </c>
    </row>
    <row r="182" spans="1:11" ht="15">
      <c r="A182" s="4">
        <v>4936</v>
      </c>
      <c r="B182" s="5" t="s">
        <v>180</v>
      </c>
      <c r="C182" s="5" t="s">
        <v>43</v>
      </c>
      <c r="D182" s="5" t="s">
        <v>44</v>
      </c>
      <c r="E182" s="6">
        <v>3</v>
      </c>
      <c r="F182" s="6">
        <v>570</v>
      </c>
      <c r="G182" s="7">
        <v>32326</v>
      </c>
      <c r="H182" s="4">
        <v>5</v>
      </c>
      <c r="I182" s="4" t="s">
        <v>15</v>
      </c>
      <c r="J182" s="4" t="s">
        <v>14</v>
      </c>
      <c r="K182" s="4" t="s">
        <v>14</v>
      </c>
    </row>
    <row r="183" spans="1:11" ht="15">
      <c r="A183" s="4">
        <v>2419</v>
      </c>
      <c r="B183" s="5" t="s">
        <v>181</v>
      </c>
      <c r="C183" s="5" t="s">
        <v>35</v>
      </c>
      <c r="D183" s="5" t="s">
        <v>36</v>
      </c>
      <c r="E183" s="6">
        <v>14</v>
      </c>
      <c r="F183" s="6">
        <v>13</v>
      </c>
      <c r="G183" s="7">
        <v>20899</v>
      </c>
      <c r="H183" s="4">
        <v>4</v>
      </c>
      <c r="I183" s="4" t="s">
        <v>14</v>
      </c>
      <c r="J183" s="4" t="s">
        <v>15</v>
      </c>
      <c r="K183" s="4" t="s">
        <v>15</v>
      </c>
    </row>
    <row r="184" spans="1:11" ht="15">
      <c r="A184" s="4">
        <v>4966</v>
      </c>
      <c r="B184" s="5" t="s">
        <v>182</v>
      </c>
      <c r="C184" s="5" t="s">
        <v>23</v>
      </c>
      <c r="D184" s="5" t="s">
        <v>24</v>
      </c>
      <c r="E184" s="6">
        <v>2</v>
      </c>
      <c r="F184" s="6">
        <v>921</v>
      </c>
      <c r="G184" s="7">
        <v>29222</v>
      </c>
      <c r="H184" s="4">
        <v>4</v>
      </c>
      <c r="I184" s="4" t="s">
        <v>15</v>
      </c>
      <c r="J184" s="4" t="s">
        <v>14</v>
      </c>
      <c r="K184" s="4" t="s">
        <v>15</v>
      </c>
    </row>
    <row r="185" spans="1:11" ht="15">
      <c r="A185" s="4">
        <v>3192</v>
      </c>
      <c r="B185" s="5" t="s">
        <v>183</v>
      </c>
      <c r="C185" s="5" t="s">
        <v>57</v>
      </c>
      <c r="D185" s="5" t="s">
        <v>39</v>
      </c>
      <c r="E185" s="6">
        <v>12</v>
      </c>
      <c r="F185" s="6">
        <v>845</v>
      </c>
      <c r="G185" s="7">
        <v>33444</v>
      </c>
      <c r="H185" s="4">
        <v>6</v>
      </c>
      <c r="I185" s="4" t="s">
        <v>15</v>
      </c>
      <c r="J185" s="4" t="s">
        <v>14</v>
      </c>
      <c r="K185" s="4" t="s">
        <v>15</v>
      </c>
    </row>
    <row r="186" spans="1:11" ht="15">
      <c r="A186" s="4">
        <v>4597</v>
      </c>
      <c r="B186" s="5" t="s">
        <v>184</v>
      </c>
      <c r="C186" s="5" t="s">
        <v>38</v>
      </c>
      <c r="D186" s="5" t="s">
        <v>39</v>
      </c>
      <c r="E186" s="6">
        <v>8</v>
      </c>
      <c r="F186" s="6">
        <v>713</v>
      </c>
      <c r="G186" s="7">
        <v>21610</v>
      </c>
      <c r="H186" s="4">
        <v>10</v>
      </c>
      <c r="I186" s="4" t="s">
        <v>15</v>
      </c>
      <c r="J186" s="4" t="s">
        <v>14</v>
      </c>
      <c r="K186" s="4" t="s">
        <v>15</v>
      </c>
    </row>
    <row r="187" spans="1:11" ht="15">
      <c r="A187" s="4">
        <v>4894</v>
      </c>
      <c r="B187" s="5" t="s">
        <v>185</v>
      </c>
      <c r="C187" s="5" t="s">
        <v>23</v>
      </c>
      <c r="D187" s="5" t="s">
        <v>24</v>
      </c>
      <c r="E187" s="6">
        <v>6</v>
      </c>
      <c r="F187" s="6">
        <v>387</v>
      </c>
      <c r="G187" s="7">
        <v>27818</v>
      </c>
      <c r="H187" s="4">
        <v>7</v>
      </c>
      <c r="I187" s="4" t="s">
        <v>15</v>
      </c>
      <c r="J187" s="4" t="s">
        <v>15</v>
      </c>
      <c r="K187" s="4" t="s">
        <v>15</v>
      </c>
    </row>
    <row r="188" spans="1:11" ht="15">
      <c r="A188" s="4">
        <v>4105</v>
      </c>
      <c r="B188" s="5" t="s">
        <v>186</v>
      </c>
      <c r="C188" s="5" t="s">
        <v>41</v>
      </c>
      <c r="D188" s="5" t="s">
        <v>27</v>
      </c>
      <c r="E188" s="6">
        <v>12</v>
      </c>
      <c r="F188" s="6">
        <v>518</v>
      </c>
      <c r="G188" s="8">
        <v>24029</v>
      </c>
      <c r="H188" s="4">
        <v>3</v>
      </c>
      <c r="I188" s="4" t="s">
        <v>15</v>
      </c>
      <c r="J188" s="4" t="s">
        <v>14</v>
      </c>
      <c r="K188" s="4" t="s">
        <v>15</v>
      </c>
    </row>
    <row r="189" spans="1:11" ht="15">
      <c r="A189" s="4">
        <v>2551</v>
      </c>
      <c r="B189" s="5" t="s">
        <v>187</v>
      </c>
      <c r="C189" s="5" t="s">
        <v>41</v>
      </c>
      <c r="D189" s="5" t="s">
        <v>27</v>
      </c>
      <c r="E189" s="6">
        <v>13</v>
      </c>
      <c r="F189" s="6">
        <v>20</v>
      </c>
      <c r="G189" s="7">
        <v>34817</v>
      </c>
      <c r="H189" s="4">
        <v>5</v>
      </c>
      <c r="I189" s="4" t="s">
        <v>15</v>
      </c>
      <c r="J189" s="4" t="s">
        <v>14</v>
      </c>
      <c r="K189" s="4" t="s">
        <v>15</v>
      </c>
    </row>
    <row r="190" spans="1:11" ht="15">
      <c r="A190" s="4">
        <v>4502</v>
      </c>
      <c r="B190" s="5" t="s">
        <v>188</v>
      </c>
      <c r="C190" s="5" t="s">
        <v>23</v>
      </c>
      <c r="D190" s="5" t="s">
        <v>24</v>
      </c>
      <c r="E190" s="6">
        <v>15</v>
      </c>
      <c r="F190" s="6">
        <v>397</v>
      </c>
      <c r="G190" s="8">
        <v>22972</v>
      </c>
      <c r="H190" s="4">
        <v>3</v>
      </c>
      <c r="I190" s="4" t="s">
        <v>15</v>
      </c>
      <c r="J190" s="4" t="s">
        <v>15</v>
      </c>
      <c r="K190" s="4" t="s">
        <v>14</v>
      </c>
    </row>
    <row r="191" spans="1:11" ht="15">
      <c r="A191" s="4">
        <v>2838</v>
      </c>
      <c r="B191" s="5" t="s">
        <v>189</v>
      </c>
      <c r="C191" s="5" t="s">
        <v>190</v>
      </c>
      <c r="D191" s="5" t="s">
        <v>18</v>
      </c>
      <c r="E191" s="6">
        <v>3</v>
      </c>
      <c r="F191" s="6">
        <v>804</v>
      </c>
      <c r="G191" s="7">
        <v>25342</v>
      </c>
      <c r="H191" s="4">
        <v>3</v>
      </c>
      <c r="I191" s="4" t="s">
        <v>15</v>
      </c>
      <c r="J191" s="4" t="s">
        <v>14</v>
      </c>
      <c r="K191" s="4" t="s">
        <v>14</v>
      </c>
    </row>
    <row r="192" spans="1:11" ht="15">
      <c r="A192" s="4">
        <v>4290</v>
      </c>
      <c r="B192" s="5" t="s">
        <v>191</v>
      </c>
      <c r="C192" s="5" t="s">
        <v>172</v>
      </c>
      <c r="D192" s="5" t="s">
        <v>118</v>
      </c>
      <c r="E192" s="6">
        <v>1</v>
      </c>
      <c r="F192" s="6">
        <v>83</v>
      </c>
      <c r="G192" s="8">
        <v>25529</v>
      </c>
      <c r="H192" s="4">
        <v>9</v>
      </c>
      <c r="I192" s="4" t="s">
        <v>14</v>
      </c>
      <c r="J192" s="4" t="s">
        <v>15</v>
      </c>
      <c r="K192" s="4" t="s">
        <v>14</v>
      </c>
    </row>
    <row r="193" spans="1:11" ht="15">
      <c r="A193" s="4">
        <v>2899</v>
      </c>
      <c r="B193" s="5" t="s">
        <v>192</v>
      </c>
      <c r="C193" s="5" t="s">
        <v>193</v>
      </c>
      <c r="D193" s="5" t="s">
        <v>13</v>
      </c>
      <c r="E193" s="6">
        <v>4</v>
      </c>
      <c r="F193" s="6">
        <v>23</v>
      </c>
      <c r="G193" s="8">
        <v>25885</v>
      </c>
      <c r="H193" s="4">
        <v>6</v>
      </c>
      <c r="I193" s="4" t="s">
        <v>15</v>
      </c>
      <c r="J193" s="4" t="s">
        <v>15</v>
      </c>
      <c r="K193" s="4" t="s">
        <v>14</v>
      </c>
    </row>
    <row r="194" spans="1:11" ht="15">
      <c r="A194" s="4">
        <v>4152</v>
      </c>
      <c r="B194" s="5" t="s">
        <v>194</v>
      </c>
      <c r="C194" s="5" t="s">
        <v>195</v>
      </c>
      <c r="D194" s="5" t="s">
        <v>18</v>
      </c>
      <c r="E194" s="6">
        <v>4</v>
      </c>
      <c r="F194" s="6">
        <v>869</v>
      </c>
      <c r="G194" s="7">
        <v>33003</v>
      </c>
      <c r="H194" s="4">
        <v>1</v>
      </c>
      <c r="I194" s="4" t="s">
        <v>14</v>
      </c>
      <c r="J194" s="4" t="s">
        <v>15</v>
      </c>
      <c r="K194" s="4" t="s">
        <v>15</v>
      </c>
    </row>
    <row r="195" spans="1:11" ht="15">
      <c r="A195" s="4">
        <v>2514</v>
      </c>
      <c r="B195" s="5" t="s">
        <v>196</v>
      </c>
      <c r="C195" s="5" t="s">
        <v>38</v>
      </c>
      <c r="D195" s="5" t="s">
        <v>39</v>
      </c>
      <c r="E195" s="6">
        <v>3</v>
      </c>
      <c r="F195" s="6">
        <v>776</v>
      </c>
      <c r="G195" s="7">
        <v>30815</v>
      </c>
      <c r="H195" s="4">
        <v>3</v>
      </c>
      <c r="I195" s="4" t="s">
        <v>15</v>
      </c>
      <c r="J195" s="4" t="s">
        <v>15</v>
      </c>
      <c r="K195" s="4" t="s">
        <v>15</v>
      </c>
    </row>
    <row r="196" spans="1:11" ht="15">
      <c r="A196" s="4">
        <v>4602</v>
      </c>
      <c r="B196" s="5" t="s">
        <v>197</v>
      </c>
      <c r="C196" s="5" t="s">
        <v>35</v>
      </c>
      <c r="D196" s="5" t="s">
        <v>36</v>
      </c>
      <c r="E196" s="6">
        <v>4</v>
      </c>
      <c r="F196" s="6">
        <v>362</v>
      </c>
      <c r="G196" s="7">
        <v>20831</v>
      </c>
      <c r="H196" s="4">
        <v>10</v>
      </c>
      <c r="I196" s="4" t="s">
        <v>15</v>
      </c>
      <c r="J196" s="4" t="s">
        <v>15</v>
      </c>
      <c r="K196" s="4" t="s">
        <v>15</v>
      </c>
    </row>
    <row r="197" spans="1:11" ht="15">
      <c r="A197" s="4">
        <v>3184</v>
      </c>
      <c r="B197" s="5" t="s">
        <v>198</v>
      </c>
      <c r="C197" s="5" t="s">
        <v>17</v>
      </c>
      <c r="D197" s="5" t="s">
        <v>18</v>
      </c>
      <c r="E197" s="6">
        <v>13</v>
      </c>
      <c r="F197" s="6">
        <v>655</v>
      </c>
      <c r="G197" s="8">
        <v>24041</v>
      </c>
      <c r="H197" s="4">
        <v>6</v>
      </c>
      <c r="I197" s="4" t="s">
        <v>15</v>
      </c>
      <c r="J197" s="4" t="s">
        <v>15</v>
      </c>
      <c r="K197" s="4" t="s">
        <v>14</v>
      </c>
    </row>
    <row r="198" spans="1:11" ht="15">
      <c r="A198" s="4">
        <v>2646</v>
      </c>
      <c r="B198" s="5" t="s">
        <v>199</v>
      </c>
      <c r="C198" s="5" t="s">
        <v>23</v>
      </c>
      <c r="D198" s="5" t="s">
        <v>24</v>
      </c>
      <c r="E198" s="6">
        <v>4</v>
      </c>
      <c r="F198" s="6">
        <v>319</v>
      </c>
      <c r="G198" s="7">
        <v>29757</v>
      </c>
      <c r="H198" s="4">
        <v>2</v>
      </c>
      <c r="I198" s="4" t="s">
        <v>14</v>
      </c>
      <c r="J198" s="4" t="s">
        <v>15</v>
      </c>
      <c r="K198" s="4" t="s">
        <v>15</v>
      </c>
    </row>
    <row r="199" spans="1:11" ht="15">
      <c r="A199" s="4">
        <v>2765</v>
      </c>
      <c r="B199" s="5" t="s">
        <v>200</v>
      </c>
      <c r="C199" s="5" t="s">
        <v>201</v>
      </c>
      <c r="D199" s="5" t="s">
        <v>13</v>
      </c>
      <c r="E199" s="6">
        <v>7</v>
      </c>
      <c r="F199" s="6">
        <v>645</v>
      </c>
      <c r="G199" s="7">
        <v>21991</v>
      </c>
      <c r="H199" s="4">
        <v>9</v>
      </c>
      <c r="I199" s="4" t="s">
        <v>15</v>
      </c>
      <c r="J199" s="4" t="s">
        <v>15</v>
      </c>
      <c r="K199" s="4" t="s">
        <v>14</v>
      </c>
    </row>
    <row r="200" spans="1:11" ht="15">
      <c r="A200" s="4">
        <v>2371</v>
      </c>
      <c r="B200" s="5" t="s">
        <v>202</v>
      </c>
      <c r="C200" s="5" t="s">
        <v>17</v>
      </c>
      <c r="D200" s="5" t="s">
        <v>18</v>
      </c>
      <c r="E200" s="6">
        <v>12</v>
      </c>
      <c r="F200" s="6">
        <v>66</v>
      </c>
      <c r="G200" s="7">
        <v>31954</v>
      </c>
      <c r="H200" s="4">
        <v>8</v>
      </c>
      <c r="I200" s="4" t="s">
        <v>14</v>
      </c>
      <c r="J200" s="4" t="s">
        <v>14</v>
      </c>
      <c r="K200" s="4" t="s">
        <v>15</v>
      </c>
    </row>
    <row r="201" spans="1:11" ht="15">
      <c r="A201" s="4">
        <v>3819</v>
      </c>
      <c r="B201" s="5" t="s">
        <v>203</v>
      </c>
      <c r="C201" s="5" t="s">
        <v>35</v>
      </c>
      <c r="D201" s="5" t="s">
        <v>36</v>
      </c>
      <c r="E201" s="6">
        <v>15</v>
      </c>
      <c r="F201" s="6">
        <v>118</v>
      </c>
      <c r="G201" s="7">
        <v>26305</v>
      </c>
      <c r="H201" s="4">
        <v>6</v>
      </c>
      <c r="I201" s="4" t="s">
        <v>15</v>
      </c>
      <c r="J201" s="4" t="s">
        <v>15</v>
      </c>
      <c r="K201" s="4" t="s">
        <v>15</v>
      </c>
    </row>
    <row r="202" spans="1:11" ht="15">
      <c r="A202" s="4">
        <v>4007</v>
      </c>
      <c r="B202" s="5" t="s">
        <v>204</v>
      </c>
      <c r="C202" s="5" t="s">
        <v>12</v>
      </c>
      <c r="D202" s="5" t="s">
        <v>13</v>
      </c>
      <c r="E202" s="6">
        <v>4</v>
      </c>
      <c r="F202" s="6">
        <v>680</v>
      </c>
      <c r="G202" s="7">
        <v>34218</v>
      </c>
      <c r="H202" s="4">
        <v>1</v>
      </c>
      <c r="I202" s="4" t="s">
        <v>15</v>
      </c>
      <c r="J202" s="4" t="s">
        <v>14</v>
      </c>
      <c r="K202" s="4" t="s">
        <v>14</v>
      </c>
    </row>
    <row r="203" spans="1:11" ht="15">
      <c r="A203" s="4">
        <v>4012</v>
      </c>
      <c r="B203" s="5" t="s">
        <v>205</v>
      </c>
      <c r="C203" s="5" t="s">
        <v>20</v>
      </c>
      <c r="D203" s="5" t="s">
        <v>21</v>
      </c>
      <c r="E203" s="6">
        <v>2</v>
      </c>
      <c r="F203" s="6">
        <v>130</v>
      </c>
      <c r="G203" s="7">
        <v>22034</v>
      </c>
      <c r="H203" s="4">
        <v>2</v>
      </c>
      <c r="I203" s="4" t="s">
        <v>15</v>
      </c>
      <c r="J203" s="4" t="s">
        <v>15</v>
      </c>
      <c r="K203" s="4" t="s">
        <v>14</v>
      </c>
    </row>
    <row r="204" spans="1:11" ht="15">
      <c r="A204" s="4">
        <v>4855</v>
      </c>
      <c r="B204" s="5" t="s">
        <v>206</v>
      </c>
      <c r="C204" s="5" t="s">
        <v>207</v>
      </c>
      <c r="D204" s="5" t="s">
        <v>24</v>
      </c>
      <c r="E204" s="6">
        <v>5</v>
      </c>
      <c r="F204" s="6">
        <v>575</v>
      </c>
      <c r="G204" s="7">
        <v>24256</v>
      </c>
      <c r="H204" s="4">
        <v>9</v>
      </c>
      <c r="I204" s="4" t="s">
        <v>14</v>
      </c>
      <c r="J204" s="4" t="s">
        <v>15</v>
      </c>
      <c r="K204" s="4" t="s">
        <v>15</v>
      </c>
    </row>
    <row r="205" spans="1:11" ht="15">
      <c r="A205" s="4">
        <v>5233</v>
      </c>
      <c r="B205" s="5" t="s">
        <v>208</v>
      </c>
      <c r="C205" s="5" t="s">
        <v>147</v>
      </c>
      <c r="D205" s="5" t="s">
        <v>36</v>
      </c>
      <c r="E205" s="6">
        <v>13</v>
      </c>
      <c r="F205" s="6">
        <v>537</v>
      </c>
      <c r="G205" s="7">
        <v>21381</v>
      </c>
      <c r="H205" s="4">
        <v>3</v>
      </c>
      <c r="I205" s="4" t="s">
        <v>15</v>
      </c>
      <c r="J205" s="4" t="s">
        <v>15</v>
      </c>
      <c r="K205" s="4" t="s">
        <v>14</v>
      </c>
    </row>
    <row r="206" spans="1:11" ht="15">
      <c r="A206" s="4">
        <v>3910</v>
      </c>
      <c r="B206" s="5" t="s">
        <v>209</v>
      </c>
      <c r="C206" s="5" t="s">
        <v>170</v>
      </c>
      <c r="D206" s="5" t="s">
        <v>27</v>
      </c>
      <c r="E206" s="6">
        <v>12</v>
      </c>
      <c r="F206" s="6">
        <v>167</v>
      </c>
      <c r="G206" s="7">
        <v>32186</v>
      </c>
      <c r="H206" s="4">
        <v>1</v>
      </c>
      <c r="I206" s="4" t="s">
        <v>15</v>
      </c>
      <c r="J206" s="4" t="s">
        <v>14</v>
      </c>
      <c r="K206" s="4" t="s">
        <v>14</v>
      </c>
    </row>
    <row r="207" spans="1:11" ht="15">
      <c r="A207" s="4">
        <v>2469</v>
      </c>
      <c r="B207" s="5" t="s">
        <v>210</v>
      </c>
      <c r="C207" s="5" t="s">
        <v>84</v>
      </c>
      <c r="D207" s="5" t="s">
        <v>21</v>
      </c>
      <c r="E207" s="6">
        <v>15</v>
      </c>
      <c r="F207" s="6">
        <v>152</v>
      </c>
      <c r="G207" s="7">
        <v>20349</v>
      </c>
      <c r="H207" s="4">
        <v>3</v>
      </c>
      <c r="I207" s="4" t="s">
        <v>15</v>
      </c>
      <c r="J207" s="4" t="s">
        <v>15</v>
      </c>
      <c r="K207" s="4" t="s">
        <v>15</v>
      </c>
    </row>
    <row r="208" spans="1:11" ht="15">
      <c r="A208" s="4">
        <v>4554</v>
      </c>
      <c r="B208" s="5" t="s">
        <v>211</v>
      </c>
      <c r="C208" s="5" t="s">
        <v>212</v>
      </c>
      <c r="D208" s="5" t="s">
        <v>24</v>
      </c>
      <c r="E208" s="6">
        <v>8</v>
      </c>
      <c r="F208" s="6">
        <v>484</v>
      </c>
      <c r="G208" s="8">
        <v>23663</v>
      </c>
      <c r="H208" s="4">
        <v>4</v>
      </c>
      <c r="I208" s="4" t="s">
        <v>15</v>
      </c>
      <c r="J208" s="4" t="s">
        <v>14</v>
      </c>
      <c r="K208" s="4" t="s">
        <v>14</v>
      </c>
    </row>
    <row r="209" spans="1:11" ht="15">
      <c r="A209" s="4">
        <v>4033</v>
      </c>
      <c r="B209" s="5" t="s">
        <v>213</v>
      </c>
      <c r="C209" s="5" t="s">
        <v>117</v>
      </c>
      <c r="D209" s="5" t="s">
        <v>118</v>
      </c>
      <c r="E209" s="6">
        <v>10</v>
      </c>
      <c r="F209" s="6">
        <v>797</v>
      </c>
      <c r="G209" s="7">
        <v>24321</v>
      </c>
      <c r="H209" s="4">
        <v>5</v>
      </c>
      <c r="I209" s="4" t="s">
        <v>15</v>
      </c>
      <c r="J209" s="4" t="s">
        <v>15</v>
      </c>
      <c r="K209" s="4" t="s">
        <v>15</v>
      </c>
    </row>
    <row r="210" spans="1:11" ht="15">
      <c r="A210" s="4">
        <v>3028</v>
      </c>
      <c r="B210" s="5" t="s">
        <v>214</v>
      </c>
      <c r="C210" s="5" t="s">
        <v>97</v>
      </c>
      <c r="D210" s="5" t="s">
        <v>13</v>
      </c>
      <c r="E210" s="6">
        <v>14</v>
      </c>
      <c r="F210" s="6">
        <v>934</v>
      </c>
      <c r="G210" s="7">
        <v>20484</v>
      </c>
      <c r="H210" s="4">
        <v>6</v>
      </c>
      <c r="I210" s="4" t="s">
        <v>15</v>
      </c>
      <c r="J210" s="4" t="s">
        <v>15</v>
      </c>
      <c r="K210" s="4" t="s">
        <v>14</v>
      </c>
    </row>
    <row r="211" spans="1:11" ht="15">
      <c r="A211" s="4">
        <v>3752</v>
      </c>
      <c r="B211" s="5" t="s">
        <v>215</v>
      </c>
      <c r="C211" s="5" t="s">
        <v>216</v>
      </c>
      <c r="D211" s="5" t="s">
        <v>18</v>
      </c>
      <c r="E211" s="6">
        <v>13</v>
      </c>
      <c r="F211" s="6">
        <v>538</v>
      </c>
      <c r="G211" s="7">
        <v>24268</v>
      </c>
      <c r="H211" s="4">
        <v>8</v>
      </c>
      <c r="I211" s="4" t="s">
        <v>15</v>
      </c>
      <c r="J211" s="4" t="s">
        <v>15</v>
      </c>
      <c r="K211" s="4" t="s">
        <v>14</v>
      </c>
    </row>
    <row r="212" spans="1:11" ht="15">
      <c r="A212" s="4">
        <v>4864</v>
      </c>
      <c r="B212" s="5" t="s">
        <v>217</v>
      </c>
      <c r="C212" s="5" t="s">
        <v>38</v>
      </c>
      <c r="D212" s="5" t="s">
        <v>39</v>
      </c>
      <c r="E212" s="6">
        <v>9</v>
      </c>
      <c r="F212" s="6">
        <v>682</v>
      </c>
      <c r="G212" s="7">
        <v>31551</v>
      </c>
      <c r="H212" s="4">
        <v>4</v>
      </c>
      <c r="I212" s="4" t="s">
        <v>14</v>
      </c>
      <c r="J212" s="4" t="s">
        <v>14</v>
      </c>
      <c r="K212" s="4" t="s">
        <v>14</v>
      </c>
    </row>
    <row r="213" spans="1:11" ht="15">
      <c r="A213" s="4">
        <v>2890</v>
      </c>
      <c r="B213" s="5" t="s">
        <v>218</v>
      </c>
      <c r="C213" s="5" t="s">
        <v>142</v>
      </c>
      <c r="D213" s="5" t="s">
        <v>36</v>
      </c>
      <c r="E213" s="6">
        <v>4</v>
      </c>
      <c r="F213" s="6">
        <v>424</v>
      </c>
      <c r="G213" s="8">
        <v>27381</v>
      </c>
      <c r="H213" s="4">
        <v>6</v>
      </c>
      <c r="I213" s="4" t="s">
        <v>14</v>
      </c>
      <c r="J213" s="4" t="s">
        <v>15</v>
      </c>
      <c r="K213" s="4" t="s">
        <v>14</v>
      </c>
    </row>
    <row r="214" spans="1:11" ht="15">
      <c r="A214" s="4">
        <v>3316</v>
      </c>
      <c r="B214" s="5" t="s">
        <v>219</v>
      </c>
      <c r="C214" s="5" t="s">
        <v>35</v>
      </c>
      <c r="D214" s="5" t="s">
        <v>36</v>
      </c>
      <c r="E214" s="6">
        <v>11</v>
      </c>
      <c r="F214" s="6">
        <v>598</v>
      </c>
      <c r="G214" s="7">
        <v>25993</v>
      </c>
      <c r="H214" s="4">
        <v>8</v>
      </c>
      <c r="I214" s="4" t="s">
        <v>14</v>
      </c>
      <c r="J214" s="4" t="s">
        <v>15</v>
      </c>
      <c r="K214" s="4" t="s">
        <v>15</v>
      </c>
    </row>
    <row r="215" spans="1:11" ht="15">
      <c r="A215" s="4">
        <v>5514</v>
      </c>
      <c r="B215" s="5" t="s">
        <v>220</v>
      </c>
      <c r="C215" s="5" t="s">
        <v>20</v>
      </c>
      <c r="D215" s="5" t="s">
        <v>21</v>
      </c>
      <c r="E215" s="6">
        <v>10</v>
      </c>
      <c r="F215" s="6">
        <v>671</v>
      </c>
      <c r="G215" s="7">
        <v>21824</v>
      </c>
      <c r="H215" s="4">
        <v>2</v>
      </c>
      <c r="I215" s="4" t="s">
        <v>14</v>
      </c>
      <c r="J215" s="4" t="s">
        <v>15</v>
      </c>
      <c r="K215" s="4" t="s">
        <v>15</v>
      </c>
    </row>
    <row r="216" spans="1:11" ht="15">
      <c r="A216" s="4">
        <v>5070</v>
      </c>
      <c r="B216" s="5" t="s">
        <v>221</v>
      </c>
      <c r="C216" s="5" t="s">
        <v>107</v>
      </c>
      <c r="D216" s="5" t="s">
        <v>44</v>
      </c>
      <c r="E216" s="6">
        <v>4</v>
      </c>
      <c r="F216" s="6">
        <v>124</v>
      </c>
      <c r="G216" s="7">
        <v>23154</v>
      </c>
      <c r="H216" s="4">
        <v>1</v>
      </c>
      <c r="I216" s="4" t="s">
        <v>15</v>
      </c>
      <c r="J216" s="4" t="s">
        <v>15</v>
      </c>
      <c r="K216" s="4" t="s">
        <v>14</v>
      </c>
    </row>
    <row r="217" spans="1:11" ht="15">
      <c r="A217" s="4">
        <v>5243</v>
      </c>
      <c r="B217" s="5" t="s">
        <v>222</v>
      </c>
      <c r="C217" s="5" t="s">
        <v>95</v>
      </c>
      <c r="D217" s="5" t="s">
        <v>18</v>
      </c>
      <c r="E217" s="6">
        <v>9</v>
      </c>
      <c r="F217" s="6">
        <v>856</v>
      </c>
      <c r="G217" s="7">
        <v>24133</v>
      </c>
      <c r="H217" s="4">
        <v>1</v>
      </c>
      <c r="I217" s="4" t="s">
        <v>15</v>
      </c>
      <c r="J217" s="4" t="s">
        <v>15</v>
      </c>
      <c r="K217" s="4" t="s">
        <v>14</v>
      </c>
    </row>
    <row r="218" spans="1:11" ht="15">
      <c r="A218" s="4">
        <v>4448</v>
      </c>
      <c r="B218" s="5" t="s">
        <v>223</v>
      </c>
      <c r="C218" s="5" t="s">
        <v>224</v>
      </c>
      <c r="D218" s="5" t="s">
        <v>118</v>
      </c>
      <c r="E218" s="6">
        <v>11</v>
      </c>
      <c r="F218" s="6">
        <v>427</v>
      </c>
      <c r="G218" s="8">
        <v>33558</v>
      </c>
      <c r="H218" s="4">
        <v>6</v>
      </c>
      <c r="I218" s="4" t="s">
        <v>15</v>
      </c>
      <c r="J218" s="4" t="s">
        <v>15</v>
      </c>
      <c r="K218" s="4" t="s">
        <v>14</v>
      </c>
    </row>
    <row r="219" spans="1:11" ht="15">
      <c r="A219" s="4">
        <v>4207</v>
      </c>
      <c r="B219" s="5" t="s">
        <v>225</v>
      </c>
      <c r="C219" s="5" t="s">
        <v>12</v>
      </c>
      <c r="D219" s="5" t="s">
        <v>13</v>
      </c>
      <c r="E219" s="6">
        <v>6</v>
      </c>
      <c r="F219" s="6">
        <v>989</v>
      </c>
      <c r="G219" s="7">
        <v>32764</v>
      </c>
      <c r="H219" s="4">
        <v>4</v>
      </c>
      <c r="I219" s="4" t="s">
        <v>14</v>
      </c>
      <c r="J219" s="4" t="s">
        <v>15</v>
      </c>
      <c r="K219" s="4" t="s">
        <v>14</v>
      </c>
    </row>
    <row r="220" spans="1:11" ht="15">
      <c r="A220" s="4">
        <v>3172</v>
      </c>
      <c r="B220" s="5" t="s">
        <v>226</v>
      </c>
      <c r="C220" s="5" t="s">
        <v>227</v>
      </c>
      <c r="D220" s="5" t="s">
        <v>30</v>
      </c>
      <c r="E220" s="6">
        <v>7</v>
      </c>
      <c r="F220" s="6">
        <v>325</v>
      </c>
      <c r="G220" s="8">
        <v>32795</v>
      </c>
      <c r="H220" s="4">
        <v>4</v>
      </c>
      <c r="I220" s="4" t="s">
        <v>15</v>
      </c>
      <c r="J220" s="4" t="s">
        <v>14</v>
      </c>
      <c r="K220" s="4" t="s">
        <v>14</v>
      </c>
    </row>
    <row r="221" spans="1:11" ht="15">
      <c r="A221" s="4">
        <v>4800</v>
      </c>
      <c r="B221" s="5" t="s">
        <v>228</v>
      </c>
      <c r="C221" s="5" t="s">
        <v>95</v>
      </c>
      <c r="D221" s="5" t="s">
        <v>18</v>
      </c>
      <c r="E221" s="6">
        <v>8</v>
      </c>
      <c r="F221" s="6">
        <v>991</v>
      </c>
      <c r="G221" s="7">
        <v>27784</v>
      </c>
      <c r="H221" s="4">
        <v>1</v>
      </c>
      <c r="I221" s="4" t="s">
        <v>14</v>
      </c>
      <c r="J221" s="4" t="s">
        <v>14</v>
      </c>
      <c r="K221" s="4" t="s">
        <v>14</v>
      </c>
    </row>
    <row r="222" spans="1:11" ht="15">
      <c r="A222" s="4">
        <v>3472</v>
      </c>
      <c r="B222" s="5" t="s">
        <v>229</v>
      </c>
      <c r="C222" s="5" t="s">
        <v>230</v>
      </c>
      <c r="D222" s="5" t="s">
        <v>93</v>
      </c>
      <c r="E222" s="6">
        <v>11</v>
      </c>
      <c r="F222" s="6">
        <v>306</v>
      </c>
      <c r="G222" s="7">
        <v>27464</v>
      </c>
      <c r="H222" s="4">
        <v>1</v>
      </c>
      <c r="I222" s="4" t="s">
        <v>15</v>
      </c>
      <c r="J222" s="4" t="s">
        <v>14</v>
      </c>
      <c r="K222" s="4" t="s">
        <v>15</v>
      </c>
    </row>
    <row r="223" spans="1:11" ht="15">
      <c r="A223" s="4">
        <v>4297</v>
      </c>
      <c r="B223" s="5" t="s">
        <v>231</v>
      </c>
      <c r="C223" s="5" t="s">
        <v>48</v>
      </c>
      <c r="D223" s="5" t="s">
        <v>27</v>
      </c>
      <c r="E223" s="6">
        <v>2</v>
      </c>
      <c r="F223" s="6">
        <v>444</v>
      </c>
      <c r="G223" s="7">
        <v>30340</v>
      </c>
      <c r="H223" s="4">
        <v>1</v>
      </c>
      <c r="I223" s="4" t="s">
        <v>15</v>
      </c>
      <c r="J223" s="4" t="s">
        <v>14</v>
      </c>
      <c r="K223" s="4" t="s">
        <v>15</v>
      </c>
    </row>
    <row r="224" spans="1:11" ht="15">
      <c r="A224" s="4">
        <v>5379</v>
      </c>
      <c r="B224" s="5" t="s">
        <v>232</v>
      </c>
      <c r="C224" s="5" t="s">
        <v>43</v>
      </c>
      <c r="D224" s="5" t="s">
        <v>44</v>
      </c>
      <c r="E224" s="6">
        <v>13</v>
      </c>
      <c r="F224" s="6">
        <v>195</v>
      </c>
      <c r="G224" s="8">
        <v>27713</v>
      </c>
      <c r="H224" s="4">
        <v>5</v>
      </c>
      <c r="I224" s="4" t="s">
        <v>14</v>
      </c>
      <c r="J224" s="4" t="s">
        <v>15</v>
      </c>
      <c r="K224" s="4" t="s">
        <v>15</v>
      </c>
    </row>
    <row r="225" spans="1:11" ht="15">
      <c r="A225" s="4">
        <v>5307</v>
      </c>
      <c r="B225" s="5" t="s">
        <v>233</v>
      </c>
      <c r="C225" s="5" t="s">
        <v>17</v>
      </c>
      <c r="D225" s="5" t="s">
        <v>18</v>
      </c>
      <c r="E225" s="6">
        <v>9</v>
      </c>
      <c r="F225" s="6">
        <v>831</v>
      </c>
      <c r="G225" s="7">
        <v>22860</v>
      </c>
      <c r="H225" s="4">
        <v>4</v>
      </c>
      <c r="I225" s="4" t="s">
        <v>14</v>
      </c>
      <c r="J225" s="4" t="s">
        <v>15</v>
      </c>
      <c r="K225" s="4" t="s">
        <v>14</v>
      </c>
    </row>
    <row r="226" spans="1:11" ht="15">
      <c r="A226" s="4">
        <v>5459</v>
      </c>
      <c r="B226" s="5" t="s">
        <v>234</v>
      </c>
      <c r="C226" s="5" t="s">
        <v>66</v>
      </c>
      <c r="D226" s="5" t="s">
        <v>33</v>
      </c>
      <c r="E226" s="6">
        <v>3</v>
      </c>
      <c r="F226" s="6">
        <v>106</v>
      </c>
      <c r="G226" s="7">
        <v>24859</v>
      </c>
      <c r="H226" s="4">
        <v>8</v>
      </c>
      <c r="I226" s="4" t="s">
        <v>15</v>
      </c>
      <c r="J226" s="4" t="s">
        <v>15</v>
      </c>
      <c r="K226" s="4" t="s">
        <v>15</v>
      </c>
    </row>
    <row r="227" spans="1:11" ht="15">
      <c r="A227" s="4">
        <v>4124</v>
      </c>
      <c r="B227" s="5" t="s">
        <v>235</v>
      </c>
      <c r="C227" s="5" t="s">
        <v>236</v>
      </c>
      <c r="D227" s="5" t="s">
        <v>27</v>
      </c>
      <c r="E227" s="6">
        <v>15</v>
      </c>
      <c r="F227" s="6">
        <v>353</v>
      </c>
      <c r="G227" s="7">
        <v>22259</v>
      </c>
      <c r="H227" s="4">
        <v>2</v>
      </c>
      <c r="I227" s="4" t="s">
        <v>14</v>
      </c>
      <c r="J227" s="4" t="s">
        <v>14</v>
      </c>
      <c r="K227" s="4" t="s">
        <v>15</v>
      </c>
    </row>
    <row r="228" spans="1:11" ht="15">
      <c r="A228" s="4">
        <v>4169</v>
      </c>
      <c r="B228" s="5" t="s">
        <v>237</v>
      </c>
      <c r="C228" s="5" t="s">
        <v>12</v>
      </c>
      <c r="D228" s="5" t="s">
        <v>13</v>
      </c>
      <c r="E228" s="6">
        <v>4</v>
      </c>
      <c r="F228" s="6">
        <v>896</v>
      </c>
      <c r="G228" s="7">
        <v>34646</v>
      </c>
      <c r="H228" s="4">
        <v>7</v>
      </c>
      <c r="I228" s="4" t="s">
        <v>14</v>
      </c>
      <c r="J228" s="4" t="s">
        <v>15</v>
      </c>
      <c r="K228" s="4" t="s">
        <v>14</v>
      </c>
    </row>
    <row r="229" spans="1:11" ht="15">
      <c r="A229" s="4">
        <v>5400</v>
      </c>
      <c r="B229" s="5" t="s">
        <v>238</v>
      </c>
      <c r="C229" s="5" t="s">
        <v>88</v>
      </c>
      <c r="D229" s="5" t="s">
        <v>78</v>
      </c>
      <c r="E229" s="6">
        <v>14</v>
      </c>
      <c r="F229" s="6">
        <v>605</v>
      </c>
      <c r="G229" s="8">
        <v>33188</v>
      </c>
      <c r="H229" s="4">
        <v>1</v>
      </c>
      <c r="I229" s="4" t="s">
        <v>15</v>
      </c>
      <c r="J229" s="4" t="s">
        <v>14</v>
      </c>
      <c r="K229" s="4" t="s">
        <v>14</v>
      </c>
    </row>
    <row r="230" spans="1:11" ht="15">
      <c r="A230" s="4">
        <v>5592</v>
      </c>
      <c r="B230" s="5" t="s">
        <v>239</v>
      </c>
      <c r="C230" s="5" t="s">
        <v>224</v>
      </c>
      <c r="D230" s="5" t="s">
        <v>118</v>
      </c>
      <c r="E230" s="6">
        <v>6</v>
      </c>
      <c r="F230" s="6">
        <v>403</v>
      </c>
      <c r="G230" s="7">
        <v>23468</v>
      </c>
      <c r="H230" s="4">
        <v>5</v>
      </c>
      <c r="I230" s="4" t="s">
        <v>14</v>
      </c>
      <c r="J230" s="4" t="s">
        <v>15</v>
      </c>
      <c r="K230" s="4" t="s">
        <v>14</v>
      </c>
    </row>
    <row r="231" spans="1:11" ht="15">
      <c r="A231" s="4">
        <v>5563</v>
      </c>
      <c r="B231" s="5" t="s">
        <v>240</v>
      </c>
      <c r="C231" s="5" t="s">
        <v>95</v>
      </c>
      <c r="D231" s="5" t="s">
        <v>18</v>
      </c>
      <c r="E231" s="6">
        <v>15</v>
      </c>
      <c r="F231" s="6">
        <v>935</v>
      </c>
      <c r="G231" s="7">
        <v>33873</v>
      </c>
      <c r="H231" s="4">
        <v>4</v>
      </c>
      <c r="I231" s="4" t="s">
        <v>15</v>
      </c>
      <c r="J231" s="4" t="s">
        <v>15</v>
      </c>
      <c r="K231" s="4" t="s">
        <v>14</v>
      </c>
    </row>
    <row r="232" spans="1:11" ht="15">
      <c r="A232" s="4">
        <v>4149</v>
      </c>
      <c r="B232" s="5" t="s">
        <v>241</v>
      </c>
      <c r="C232" s="5" t="s">
        <v>117</v>
      </c>
      <c r="D232" s="5" t="s">
        <v>118</v>
      </c>
      <c r="E232" s="6">
        <v>4</v>
      </c>
      <c r="F232" s="6">
        <v>409</v>
      </c>
      <c r="G232" s="8">
        <v>21173</v>
      </c>
      <c r="H232" s="4">
        <v>3</v>
      </c>
      <c r="I232" s="4" t="s">
        <v>14</v>
      </c>
      <c r="J232" s="4" t="s">
        <v>14</v>
      </c>
      <c r="K232" s="4" t="s">
        <v>14</v>
      </c>
    </row>
    <row r="233" spans="1:11" ht="15">
      <c r="A233" s="4">
        <v>4421</v>
      </c>
      <c r="B233" s="5" t="s">
        <v>242</v>
      </c>
      <c r="C233" s="5" t="s">
        <v>70</v>
      </c>
      <c r="D233" s="5" t="s">
        <v>71</v>
      </c>
      <c r="E233" s="6">
        <v>8</v>
      </c>
      <c r="F233" s="6">
        <v>345</v>
      </c>
      <c r="G233" s="7">
        <v>20399</v>
      </c>
      <c r="H233" s="4">
        <v>4</v>
      </c>
      <c r="I233" s="4" t="s">
        <v>14</v>
      </c>
      <c r="J233" s="4" t="s">
        <v>14</v>
      </c>
      <c r="K233" s="4" t="s">
        <v>15</v>
      </c>
    </row>
    <row r="234" spans="1:11" ht="15">
      <c r="A234" s="4">
        <v>4331</v>
      </c>
      <c r="B234" s="5" t="s">
        <v>243</v>
      </c>
      <c r="C234" s="5" t="s">
        <v>244</v>
      </c>
      <c r="D234" s="5" t="s">
        <v>64</v>
      </c>
      <c r="E234" s="6">
        <v>15</v>
      </c>
      <c r="F234" s="6">
        <v>408</v>
      </c>
      <c r="G234" s="7">
        <v>26758</v>
      </c>
      <c r="H234" s="4">
        <v>7</v>
      </c>
      <c r="I234" s="4" t="s">
        <v>14</v>
      </c>
      <c r="J234" s="4" t="s">
        <v>15</v>
      </c>
      <c r="K234" s="4" t="s">
        <v>14</v>
      </c>
    </row>
    <row r="235" spans="1:11" ht="15">
      <c r="A235" s="4">
        <v>4660</v>
      </c>
      <c r="B235" s="5" t="s">
        <v>245</v>
      </c>
      <c r="C235" s="5" t="s">
        <v>12</v>
      </c>
      <c r="D235" s="5" t="s">
        <v>13</v>
      </c>
      <c r="E235" s="6">
        <v>4</v>
      </c>
      <c r="F235" s="6">
        <v>705</v>
      </c>
      <c r="G235" s="8">
        <v>28812</v>
      </c>
      <c r="H235" s="4">
        <v>2</v>
      </c>
      <c r="I235" s="4" t="s">
        <v>14</v>
      </c>
      <c r="J235" s="4" t="s">
        <v>14</v>
      </c>
      <c r="K235" s="4" t="s">
        <v>15</v>
      </c>
    </row>
    <row r="236" spans="1:11" ht="15">
      <c r="A236" s="4">
        <v>3906</v>
      </c>
      <c r="B236" s="5" t="s">
        <v>246</v>
      </c>
      <c r="C236" s="5" t="s">
        <v>167</v>
      </c>
      <c r="D236" s="5" t="s">
        <v>21</v>
      </c>
      <c r="E236" s="6">
        <v>2</v>
      </c>
      <c r="F236" s="6">
        <v>318</v>
      </c>
      <c r="G236" s="7">
        <v>27931</v>
      </c>
      <c r="H236" s="4">
        <v>3</v>
      </c>
      <c r="I236" s="4" t="s">
        <v>15</v>
      </c>
      <c r="J236" s="4" t="s">
        <v>14</v>
      </c>
      <c r="K236" s="4" t="s">
        <v>15</v>
      </c>
    </row>
    <row r="237" spans="1:11" ht="15">
      <c r="A237" s="4">
        <v>2774</v>
      </c>
      <c r="B237" s="5" t="s">
        <v>247</v>
      </c>
      <c r="C237" s="5" t="s">
        <v>155</v>
      </c>
      <c r="D237" s="5" t="s">
        <v>93</v>
      </c>
      <c r="E237" s="6">
        <v>13</v>
      </c>
      <c r="F237" s="6">
        <v>475</v>
      </c>
      <c r="G237" s="7">
        <v>20627</v>
      </c>
      <c r="H237" s="4">
        <v>10</v>
      </c>
      <c r="I237" s="4" t="s">
        <v>15</v>
      </c>
      <c r="J237" s="4" t="s">
        <v>15</v>
      </c>
      <c r="K237" s="4" t="s">
        <v>15</v>
      </c>
    </row>
    <row r="238" spans="1:11" ht="15">
      <c r="A238" s="4">
        <v>5325</v>
      </c>
      <c r="B238" s="5" t="s">
        <v>248</v>
      </c>
      <c r="C238" s="5" t="s">
        <v>20</v>
      </c>
      <c r="D238" s="5" t="s">
        <v>21</v>
      </c>
      <c r="E238" s="6">
        <v>15</v>
      </c>
      <c r="F238" s="6">
        <v>208</v>
      </c>
      <c r="G238" s="7">
        <v>21343</v>
      </c>
      <c r="H238" s="4">
        <v>6</v>
      </c>
      <c r="I238" s="4" t="s">
        <v>14</v>
      </c>
      <c r="J238" s="4" t="s">
        <v>14</v>
      </c>
      <c r="K238" s="4" t="s">
        <v>14</v>
      </c>
    </row>
    <row r="239" spans="1:11" ht="15">
      <c r="A239" s="4">
        <v>3604</v>
      </c>
      <c r="B239" s="5" t="s">
        <v>249</v>
      </c>
      <c r="C239" s="5" t="s">
        <v>12</v>
      </c>
      <c r="D239" s="5" t="s">
        <v>13</v>
      </c>
      <c r="E239" s="6">
        <v>8</v>
      </c>
      <c r="F239" s="6">
        <v>684</v>
      </c>
      <c r="G239" s="7">
        <v>34731</v>
      </c>
      <c r="H239" s="4">
        <v>3</v>
      </c>
      <c r="I239" s="4" t="s">
        <v>14</v>
      </c>
      <c r="J239" s="4" t="s">
        <v>15</v>
      </c>
      <c r="K239" s="4" t="s">
        <v>15</v>
      </c>
    </row>
    <row r="240" spans="1:11" ht="15">
      <c r="A240" s="4">
        <v>2673</v>
      </c>
      <c r="B240" s="5" t="s">
        <v>250</v>
      </c>
      <c r="C240" s="5" t="s">
        <v>251</v>
      </c>
      <c r="D240" s="5" t="s">
        <v>18</v>
      </c>
      <c r="E240" s="6">
        <v>6</v>
      </c>
      <c r="F240" s="6">
        <v>403</v>
      </c>
      <c r="G240" s="7">
        <v>20878</v>
      </c>
      <c r="H240" s="4">
        <v>10</v>
      </c>
      <c r="I240" s="4" t="s">
        <v>14</v>
      </c>
      <c r="J240" s="4" t="s">
        <v>14</v>
      </c>
      <c r="K240" s="4" t="s">
        <v>14</v>
      </c>
    </row>
    <row r="241" spans="1:11" ht="15">
      <c r="A241" s="4">
        <v>2826</v>
      </c>
      <c r="B241" s="5" t="s">
        <v>252</v>
      </c>
      <c r="C241" s="5" t="s">
        <v>12</v>
      </c>
      <c r="D241" s="5" t="s">
        <v>13</v>
      </c>
      <c r="E241" s="6">
        <v>3</v>
      </c>
      <c r="F241" s="6">
        <v>900</v>
      </c>
      <c r="G241" s="7">
        <v>28734</v>
      </c>
      <c r="H241" s="4">
        <v>2</v>
      </c>
      <c r="I241" s="4" t="s">
        <v>14</v>
      </c>
      <c r="J241" s="4" t="s">
        <v>14</v>
      </c>
      <c r="K241" s="4" t="s">
        <v>14</v>
      </c>
    </row>
    <row r="242" spans="1:11" ht="15">
      <c r="A242" s="4">
        <v>4735</v>
      </c>
      <c r="B242" s="5" t="s">
        <v>253</v>
      </c>
      <c r="C242" s="5" t="s">
        <v>70</v>
      </c>
      <c r="D242" s="5" t="s">
        <v>71</v>
      </c>
      <c r="E242" s="6">
        <v>13</v>
      </c>
      <c r="F242" s="6">
        <v>294</v>
      </c>
      <c r="G242" s="7">
        <v>23949</v>
      </c>
      <c r="H242" s="4">
        <v>7</v>
      </c>
      <c r="I242" s="4" t="s">
        <v>14</v>
      </c>
      <c r="J242" s="4" t="s">
        <v>14</v>
      </c>
      <c r="K242" s="4" t="s">
        <v>15</v>
      </c>
    </row>
    <row r="243" spans="1:11" ht="15">
      <c r="A243" s="4">
        <v>2546</v>
      </c>
      <c r="B243" s="5" t="s">
        <v>254</v>
      </c>
      <c r="C243" s="5" t="s">
        <v>41</v>
      </c>
      <c r="D243" s="5" t="s">
        <v>27</v>
      </c>
      <c r="E243" s="6">
        <v>15</v>
      </c>
      <c r="F243" s="6">
        <v>382</v>
      </c>
      <c r="G243" s="7">
        <v>26356</v>
      </c>
      <c r="H243" s="4">
        <v>4</v>
      </c>
      <c r="I243" s="4" t="s">
        <v>14</v>
      </c>
      <c r="J243" s="4" t="s">
        <v>14</v>
      </c>
      <c r="K243" s="4" t="s">
        <v>15</v>
      </c>
    </row>
    <row r="244" spans="1:11" ht="15">
      <c r="A244" s="4">
        <v>2509</v>
      </c>
      <c r="B244" s="5" t="s">
        <v>255</v>
      </c>
      <c r="C244" s="5" t="s">
        <v>107</v>
      </c>
      <c r="D244" s="5" t="s">
        <v>44</v>
      </c>
      <c r="E244" s="6">
        <v>13</v>
      </c>
      <c r="F244" s="6">
        <v>606</v>
      </c>
      <c r="G244" s="7">
        <v>27342</v>
      </c>
      <c r="H244" s="4">
        <v>9</v>
      </c>
      <c r="I244" s="4" t="s">
        <v>15</v>
      </c>
      <c r="J244" s="4" t="s">
        <v>15</v>
      </c>
      <c r="K244" s="4" t="s">
        <v>15</v>
      </c>
    </row>
    <row r="245" spans="1:11" ht="15">
      <c r="A245" s="4">
        <v>2851</v>
      </c>
      <c r="B245" s="5" t="s">
        <v>256</v>
      </c>
      <c r="C245" s="5" t="s">
        <v>145</v>
      </c>
      <c r="D245" s="5" t="s">
        <v>18</v>
      </c>
      <c r="E245" s="6">
        <v>12</v>
      </c>
      <c r="F245" s="6">
        <v>735</v>
      </c>
      <c r="G245" s="7">
        <v>34216</v>
      </c>
      <c r="H245" s="4">
        <v>4</v>
      </c>
      <c r="I245" s="4" t="s">
        <v>15</v>
      </c>
      <c r="J245" s="4" t="s">
        <v>15</v>
      </c>
      <c r="K245" s="4" t="s">
        <v>15</v>
      </c>
    </row>
    <row r="246" spans="1:11" ht="15">
      <c r="A246" s="4">
        <v>4932</v>
      </c>
      <c r="B246" s="5" t="s">
        <v>257</v>
      </c>
      <c r="C246" s="5" t="s">
        <v>20</v>
      </c>
      <c r="D246" s="5" t="s">
        <v>21</v>
      </c>
      <c r="E246" s="6">
        <v>13</v>
      </c>
      <c r="F246" s="6">
        <v>12</v>
      </c>
      <c r="G246" s="7">
        <v>27620</v>
      </c>
      <c r="H246" s="4">
        <v>6</v>
      </c>
      <c r="I246" s="4" t="s">
        <v>15</v>
      </c>
      <c r="J246" s="4" t="s">
        <v>14</v>
      </c>
      <c r="K246" s="4" t="s">
        <v>15</v>
      </c>
    </row>
    <row r="247" spans="1:11" ht="15">
      <c r="A247" s="4">
        <v>2572</v>
      </c>
      <c r="B247" s="5" t="s">
        <v>258</v>
      </c>
      <c r="C247" s="5" t="s">
        <v>163</v>
      </c>
      <c r="D247" s="5" t="s">
        <v>18</v>
      </c>
      <c r="E247" s="6">
        <v>5</v>
      </c>
      <c r="F247" s="6">
        <v>713</v>
      </c>
      <c r="G247" s="7">
        <v>26495</v>
      </c>
      <c r="H247" s="4">
        <v>3</v>
      </c>
      <c r="I247" s="4" t="s">
        <v>14</v>
      </c>
      <c r="J247" s="4" t="s">
        <v>14</v>
      </c>
      <c r="K247" s="4" t="s">
        <v>15</v>
      </c>
    </row>
    <row r="248" spans="1:11" ht="15">
      <c r="A248" s="4">
        <v>5136</v>
      </c>
      <c r="B248" s="5" t="s">
        <v>259</v>
      </c>
      <c r="C248" s="5" t="s">
        <v>236</v>
      </c>
      <c r="D248" s="5" t="s">
        <v>27</v>
      </c>
      <c r="E248" s="6">
        <v>7</v>
      </c>
      <c r="F248" s="6">
        <v>226</v>
      </c>
      <c r="G248" s="7">
        <v>23802</v>
      </c>
      <c r="H248" s="4">
        <v>7</v>
      </c>
      <c r="I248" s="4" t="s">
        <v>15</v>
      </c>
      <c r="J248" s="4" t="s">
        <v>14</v>
      </c>
      <c r="K248" s="4" t="s">
        <v>15</v>
      </c>
    </row>
    <row r="249" spans="1:11" ht="15">
      <c r="A249" s="4">
        <v>3669</v>
      </c>
      <c r="B249" s="5" t="s">
        <v>260</v>
      </c>
      <c r="C249" s="5" t="s">
        <v>43</v>
      </c>
      <c r="D249" s="5" t="s">
        <v>44</v>
      </c>
      <c r="E249" s="6">
        <v>9</v>
      </c>
      <c r="F249" s="6">
        <v>939</v>
      </c>
      <c r="G249" s="7">
        <v>30949</v>
      </c>
      <c r="H249" s="4">
        <v>2</v>
      </c>
      <c r="I249" s="4" t="s">
        <v>15</v>
      </c>
      <c r="J249" s="4" t="s">
        <v>14</v>
      </c>
      <c r="K249" s="4" t="s">
        <v>15</v>
      </c>
    </row>
    <row r="250" spans="1:11" ht="15">
      <c r="A250" s="4">
        <v>4705</v>
      </c>
      <c r="B250" s="5" t="s">
        <v>261</v>
      </c>
      <c r="C250" s="5" t="s">
        <v>38</v>
      </c>
      <c r="D250" s="5" t="s">
        <v>39</v>
      </c>
      <c r="E250" s="6">
        <v>1</v>
      </c>
      <c r="F250" s="6">
        <v>718</v>
      </c>
      <c r="G250" s="7">
        <v>20732</v>
      </c>
      <c r="H250" s="4">
        <v>8</v>
      </c>
      <c r="I250" s="4" t="s">
        <v>14</v>
      </c>
      <c r="J250" s="4" t="s">
        <v>14</v>
      </c>
      <c r="K250" s="4" t="s">
        <v>14</v>
      </c>
    </row>
    <row r="251" spans="1:11" ht="15">
      <c r="A251" s="4">
        <v>3032</v>
      </c>
      <c r="B251" s="5" t="s">
        <v>262</v>
      </c>
      <c r="C251" s="5" t="s">
        <v>167</v>
      </c>
      <c r="D251" s="5" t="s">
        <v>21</v>
      </c>
      <c r="E251" s="6">
        <v>3</v>
      </c>
      <c r="F251" s="6">
        <v>803</v>
      </c>
      <c r="G251" s="7">
        <v>21965</v>
      </c>
      <c r="H251" s="4">
        <v>8</v>
      </c>
      <c r="I251" s="4" t="s">
        <v>14</v>
      </c>
      <c r="J251" s="4" t="s">
        <v>14</v>
      </c>
      <c r="K251" s="4" t="s">
        <v>14</v>
      </c>
    </row>
    <row r="252" spans="1:11" ht="15">
      <c r="A252" s="4">
        <v>5222</v>
      </c>
      <c r="B252" s="5" t="s">
        <v>263</v>
      </c>
      <c r="C252" s="5" t="s">
        <v>140</v>
      </c>
      <c r="D252" s="5" t="s">
        <v>39</v>
      </c>
      <c r="E252" s="6">
        <v>7</v>
      </c>
      <c r="F252" s="6">
        <v>340</v>
      </c>
      <c r="G252" s="7">
        <v>20134</v>
      </c>
      <c r="H252" s="4">
        <v>3</v>
      </c>
      <c r="I252" s="4" t="s">
        <v>14</v>
      </c>
      <c r="J252" s="4" t="s">
        <v>15</v>
      </c>
      <c r="K252" s="4" t="s">
        <v>14</v>
      </c>
    </row>
    <row r="253" spans="1:11" ht="15">
      <c r="A253" s="4">
        <v>3091</v>
      </c>
      <c r="B253" s="5" t="s">
        <v>264</v>
      </c>
      <c r="C253" s="5" t="s">
        <v>12</v>
      </c>
      <c r="D253" s="5" t="s">
        <v>13</v>
      </c>
      <c r="E253" s="6">
        <v>7</v>
      </c>
      <c r="F253" s="6">
        <v>463</v>
      </c>
      <c r="G253" s="7">
        <v>26018</v>
      </c>
      <c r="H253" s="4">
        <v>4</v>
      </c>
      <c r="I253" s="4" t="s">
        <v>14</v>
      </c>
      <c r="J253" s="4" t="s">
        <v>15</v>
      </c>
      <c r="K253" s="4" t="s">
        <v>14</v>
      </c>
    </row>
    <row r="254" spans="1:11" ht="15">
      <c r="A254" s="4">
        <v>3363</v>
      </c>
      <c r="B254" s="5" t="s">
        <v>265</v>
      </c>
      <c r="C254" s="5" t="s">
        <v>84</v>
      </c>
      <c r="D254" s="5" t="s">
        <v>21</v>
      </c>
      <c r="E254" s="6">
        <v>5</v>
      </c>
      <c r="F254" s="6">
        <v>58</v>
      </c>
      <c r="G254" s="7">
        <v>22159</v>
      </c>
      <c r="H254" s="4">
        <v>1</v>
      </c>
      <c r="I254" s="4" t="s">
        <v>14</v>
      </c>
      <c r="J254" s="4" t="s">
        <v>15</v>
      </c>
      <c r="K254" s="4" t="s">
        <v>15</v>
      </c>
    </row>
    <row r="255" spans="1:11" ht="15">
      <c r="A255" s="4">
        <v>5122</v>
      </c>
      <c r="B255" s="5" t="s">
        <v>266</v>
      </c>
      <c r="C255" s="5" t="s">
        <v>244</v>
      </c>
      <c r="D255" s="5" t="s">
        <v>64</v>
      </c>
      <c r="E255" s="6">
        <v>9</v>
      </c>
      <c r="F255" s="6">
        <v>308</v>
      </c>
      <c r="G255" s="7">
        <v>28756</v>
      </c>
      <c r="H255" s="4">
        <v>1</v>
      </c>
      <c r="I255" s="4" t="s">
        <v>15</v>
      </c>
      <c r="J255" s="4" t="s">
        <v>14</v>
      </c>
      <c r="K255" s="4" t="s">
        <v>14</v>
      </c>
    </row>
    <row r="256" spans="1:11" ht="15">
      <c r="A256" s="4">
        <v>2400</v>
      </c>
      <c r="B256" s="5" t="s">
        <v>267</v>
      </c>
      <c r="C256" s="5" t="s">
        <v>113</v>
      </c>
      <c r="D256" s="5" t="s">
        <v>105</v>
      </c>
      <c r="E256" s="6">
        <v>2</v>
      </c>
      <c r="F256" s="6">
        <v>54</v>
      </c>
      <c r="G256" s="7">
        <v>27199</v>
      </c>
      <c r="H256" s="4">
        <v>2</v>
      </c>
      <c r="I256" s="4" t="s">
        <v>14</v>
      </c>
      <c r="J256" s="4" t="s">
        <v>15</v>
      </c>
      <c r="K256" s="4" t="s">
        <v>14</v>
      </c>
    </row>
    <row r="257" spans="1:11" ht="15">
      <c r="A257" s="4">
        <v>3372</v>
      </c>
      <c r="B257" s="5" t="s">
        <v>268</v>
      </c>
      <c r="C257" s="5" t="s">
        <v>26</v>
      </c>
      <c r="D257" s="5" t="s">
        <v>27</v>
      </c>
      <c r="E257" s="6">
        <v>5</v>
      </c>
      <c r="F257" s="6">
        <v>749</v>
      </c>
      <c r="G257" s="7">
        <v>31385</v>
      </c>
      <c r="H257" s="4">
        <v>9</v>
      </c>
      <c r="I257" s="4" t="s">
        <v>15</v>
      </c>
      <c r="J257" s="4" t="s">
        <v>15</v>
      </c>
      <c r="K257" s="4" t="s">
        <v>15</v>
      </c>
    </row>
    <row r="258" spans="1:11" ht="15">
      <c r="A258" s="4">
        <v>3358</v>
      </c>
      <c r="B258" s="5" t="s">
        <v>269</v>
      </c>
      <c r="C258" s="5" t="s">
        <v>104</v>
      </c>
      <c r="D258" s="5" t="s">
        <v>105</v>
      </c>
      <c r="E258" s="6">
        <v>2</v>
      </c>
      <c r="F258" s="6">
        <v>272</v>
      </c>
      <c r="G258" s="8">
        <v>20787</v>
      </c>
      <c r="H258" s="4">
        <v>6</v>
      </c>
      <c r="I258" s="4" t="s">
        <v>15</v>
      </c>
      <c r="J258" s="4" t="s">
        <v>14</v>
      </c>
      <c r="K258" s="4" t="s">
        <v>15</v>
      </c>
    </row>
    <row r="259" spans="1:11" ht="15">
      <c r="A259" s="4">
        <v>3936</v>
      </c>
      <c r="B259" s="5" t="s">
        <v>270</v>
      </c>
      <c r="C259" s="5" t="s">
        <v>20</v>
      </c>
      <c r="D259" s="5" t="s">
        <v>21</v>
      </c>
      <c r="E259" s="6">
        <v>14</v>
      </c>
      <c r="F259" s="6">
        <v>245</v>
      </c>
      <c r="G259" s="7">
        <v>34810</v>
      </c>
      <c r="H259" s="4">
        <v>8</v>
      </c>
      <c r="I259" s="4" t="s">
        <v>15</v>
      </c>
      <c r="J259" s="4" t="s">
        <v>14</v>
      </c>
      <c r="K259" s="4" t="s">
        <v>15</v>
      </c>
    </row>
    <row r="260" spans="1:11" ht="15">
      <c r="A260" s="4">
        <v>3190</v>
      </c>
      <c r="B260" s="5" t="s">
        <v>271</v>
      </c>
      <c r="C260" s="5" t="s">
        <v>23</v>
      </c>
      <c r="D260" s="5" t="s">
        <v>24</v>
      </c>
      <c r="E260" s="6">
        <v>14</v>
      </c>
      <c r="F260" s="6">
        <v>356</v>
      </c>
      <c r="G260" s="7">
        <v>31433</v>
      </c>
      <c r="H260" s="4">
        <v>9</v>
      </c>
      <c r="I260" s="4" t="s">
        <v>14</v>
      </c>
      <c r="J260" s="4" t="s">
        <v>14</v>
      </c>
      <c r="K260" s="4" t="s">
        <v>15</v>
      </c>
    </row>
    <row r="261" spans="1:11" ht="15">
      <c r="A261" s="4">
        <v>5531</v>
      </c>
      <c r="B261" s="5" t="s">
        <v>272</v>
      </c>
      <c r="C261" s="5" t="s">
        <v>273</v>
      </c>
      <c r="D261" s="5" t="s">
        <v>118</v>
      </c>
      <c r="E261" s="6">
        <v>1</v>
      </c>
      <c r="F261" s="6">
        <v>699</v>
      </c>
      <c r="G261" s="8">
        <v>27016</v>
      </c>
      <c r="H261" s="4">
        <v>6</v>
      </c>
      <c r="I261" s="4" t="s">
        <v>15</v>
      </c>
      <c r="J261" s="4" t="s">
        <v>14</v>
      </c>
      <c r="K261" s="4" t="s">
        <v>14</v>
      </c>
    </row>
    <row r="262" spans="1:11" ht="15">
      <c r="A262" s="4">
        <v>4572</v>
      </c>
      <c r="B262" s="5" t="s">
        <v>274</v>
      </c>
      <c r="C262" s="5" t="s">
        <v>97</v>
      </c>
      <c r="D262" s="5" t="s">
        <v>13</v>
      </c>
      <c r="E262" s="6">
        <v>14</v>
      </c>
      <c r="F262" s="6">
        <v>921</v>
      </c>
      <c r="G262" s="7">
        <v>26857</v>
      </c>
      <c r="H262" s="4">
        <v>5</v>
      </c>
      <c r="I262" s="4" t="s">
        <v>14</v>
      </c>
      <c r="J262" s="4" t="s">
        <v>14</v>
      </c>
      <c r="K262" s="4" t="s">
        <v>15</v>
      </c>
    </row>
    <row r="263" spans="1:11" ht="15">
      <c r="A263" s="4">
        <v>4576</v>
      </c>
      <c r="B263" s="5" t="s">
        <v>275</v>
      </c>
      <c r="C263" s="5" t="s">
        <v>97</v>
      </c>
      <c r="D263" s="5" t="s">
        <v>13</v>
      </c>
      <c r="E263" s="6">
        <v>5</v>
      </c>
      <c r="F263" s="6">
        <v>349</v>
      </c>
      <c r="G263" s="7">
        <v>24372</v>
      </c>
      <c r="H263" s="4">
        <v>6</v>
      </c>
      <c r="I263" s="4" t="s">
        <v>14</v>
      </c>
      <c r="J263" s="4" t="s">
        <v>15</v>
      </c>
      <c r="K263" s="4" t="s">
        <v>14</v>
      </c>
    </row>
    <row r="264" spans="1:11" ht="15">
      <c r="A264" s="4">
        <v>5485</v>
      </c>
      <c r="B264" s="5" t="s">
        <v>276</v>
      </c>
      <c r="C264" s="5" t="s">
        <v>95</v>
      </c>
      <c r="D264" s="5" t="s">
        <v>18</v>
      </c>
      <c r="E264" s="6">
        <v>10</v>
      </c>
      <c r="F264" s="6">
        <v>986</v>
      </c>
      <c r="G264" s="7">
        <v>34098</v>
      </c>
      <c r="H264" s="4">
        <v>5</v>
      </c>
      <c r="I264" s="4" t="s">
        <v>15</v>
      </c>
      <c r="J264" s="4" t="s">
        <v>14</v>
      </c>
      <c r="K264" s="4" t="s">
        <v>14</v>
      </c>
    </row>
    <row r="265" spans="1:11" ht="15">
      <c r="A265" s="4">
        <v>4301</v>
      </c>
      <c r="B265" s="5" t="s">
        <v>277</v>
      </c>
      <c r="C265" s="5" t="s">
        <v>20</v>
      </c>
      <c r="D265" s="5" t="s">
        <v>21</v>
      </c>
      <c r="E265" s="6">
        <v>15</v>
      </c>
      <c r="F265" s="6">
        <v>592</v>
      </c>
      <c r="G265" s="7">
        <v>32256</v>
      </c>
      <c r="H265" s="4">
        <v>2</v>
      </c>
      <c r="I265" s="4" t="s">
        <v>15</v>
      </c>
      <c r="J265" s="4" t="s">
        <v>15</v>
      </c>
      <c r="K265" s="4" t="s">
        <v>15</v>
      </c>
    </row>
    <row r="266" spans="1:11" ht="15">
      <c r="A266" s="4">
        <v>5491</v>
      </c>
      <c r="B266" s="5" t="s">
        <v>278</v>
      </c>
      <c r="C266" s="5" t="s">
        <v>17</v>
      </c>
      <c r="D266" s="5" t="s">
        <v>18</v>
      </c>
      <c r="E266" s="6">
        <v>6</v>
      </c>
      <c r="F266" s="6">
        <v>779</v>
      </c>
      <c r="G266" s="7">
        <v>28354</v>
      </c>
      <c r="H266" s="4">
        <v>9</v>
      </c>
      <c r="I266" s="4" t="s">
        <v>15</v>
      </c>
      <c r="J266" s="4" t="s">
        <v>15</v>
      </c>
      <c r="K266" s="4" t="s">
        <v>14</v>
      </c>
    </row>
    <row r="267" spans="1:11" ht="15">
      <c r="A267" s="4">
        <v>4233</v>
      </c>
      <c r="B267" s="5" t="s">
        <v>279</v>
      </c>
      <c r="C267" s="5" t="s">
        <v>41</v>
      </c>
      <c r="D267" s="5" t="s">
        <v>27</v>
      </c>
      <c r="E267" s="6">
        <v>5</v>
      </c>
      <c r="F267" s="6">
        <v>973</v>
      </c>
      <c r="G267" s="7">
        <v>30024</v>
      </c>
      <c r="H267" s="4">
        <v>6</v>
      </c>
      <c r="I267" s="4" t="s">
        <v>15</v>
      </c>
      <c r="J267" s="4" t="s">
        <v>15</v>
      </c>
      <c r="K267" s="4" t="s">
        <v>15</v>
      </c>
    </row>
    <row r="268" spans="1:11" ht="15">
      <c r="A268" s="4">
        <v>4834</v>
      </c>
      <c r="B268" s="5" t="s">
        <v>280</v>
      </c>
      <c r="C268" s="5" t="s">
        <v>281</v>
      </c>
      <c r="D268" s="5" t="s">
        <v>44</v>
      </c>
      <c r="E268" s="6">
        <v>8</v>
      </c>
      <c r="F268" s="6">
        <v>274</v>
      </c>
      <c r="G268" s="7">
        <v>29561</v>
      </c>
      <c r="H268" s="4">
        <v>1</v>
      </c>
      <c r="I268" s="4" t="s">
        <v>15</v>
      </c>
      <c r="J268" s="4" t="s">
        <v>14</v>
      </c>
      <c r="K268" s="4" t="s">
        <v>14</v>
      </c>
    </row>
    <row r="269" spans="1:11" ht="15">
      <c r="A269" s="4">
        <v>3068</v>
      </c>
      <c r="B269" s="5" t="s">
        <v>282</v>
      </c>
      <c r="C269" s="5" t="s">
        <v>140</v>
      </c>
      <c r="D269" s="5" t="s">
        <v>39</v>
      </c>
      <c r="E269" s="6">
        <v>4</v>
      </c>
      <c r="F269" s="6">
        <v>997</v>
      </c>
      <c r="G269" s="7">
        <v>23040</v>
      </c>
      <c r="H269" s="4">
        <v>4</v>
      </c>
      <c r="I269" s="4" t="s">
        <v>15</v>
      </c>
      <c r="J269" s="4" t="s">
        <v>15</v>
      </c>
      <c r="K269" s="4" t="s">
        <v>15</v>
      </c>
    </row>
    <row r="270" spans="1:11" ht="15">
      <c r="A270" s="4">
        <v>5553</v>
      </c>
      <c r="B270" s="5" t="s">
        <v>283</v>
      </c>
      <c r="C270" s="5" t="s">
        <v>17</v>
      </c>
      <c r="D270" s="5" t="s">
        <v>18</v>
      </c>
      <c r="E270" s="6">
        <v>10</v>
      </c>
      <c r="F270" s="6">
        <v>628</v>
      </c>
      <c r="G270" s="7">
        <v>31500</v>
      </c>
      <c r="H270" s="4">
        <v>10</v>
      </c>
      <c r="I270" s="4" t="s">
        <v>15</v>
      </c>
      <c r="J270" s="4" t="s">
        <v>14</v>
      </c>
      <c r="K270" s="4" t="s">
        <v>15</v>
      </c>
    </row>
    <row r="271" spans="1:11" ht="15">
      <c r="A271" s="4">
        <v>4699</v>
      </c>
      <c r="B271" s="5" t="s">
        <v>284</v>
      </c>
      <c r="C271" s="5" t="s">
        <v>17</v>
      </c>
      <c r="D271" s="5" t="s">
        <v>18</v>
      </c>
      <c r="E271" s="6">
        <v>13</v>
      </c>
      <c r="F271" s="6">
        <v>487</v>
      </c>
      <c r="G271" s="7">
        <v>34854</v>
      </c>
      <c r="H271" s="4">
        <v>2</v>
      </c>
      <c r="I271" s="4" t="s">
        <v>15</v>
      </c>
      <c r="J271" s="4" t="s">
        <v>14</v>
      </c>
      <c r="K271" s="4" t="s">
        <v>14</v>
      </c>
    </row>
    <row r="272" spans="1:11" ht="15">
      <c r="A272" s="4">
        <v>5443</v>
      </c>
      <c r="B272" s="5" t="s">
        <v>285</v>
      </c>
      <c r="C272" s="5" t="s">
        <v>286</v>
      </c>
      <c r="D272" s="5" t="s">
        <v>78</v>
      </c>
      <c r="E272" s="6">
        <v>9</v>
      </c>
      <c r="F272" s="6">
        <v>190</v>
      </c>
      <c r="G272" s="7">
        <v>29642</v>
      </c>
      <c r="H272" s="4">
        <v>3</v>
      </c>
      <c r="I272" s="4" t="s">
        <v>14</v>
      </c>
      <c r="J272" s="4" t="s">
        <v>15</v>
      </c>
      <c r="K272" s="4" t="s">
        <v>14</v>
      </c>
    </row>
    <row r="273" spans="1:11" ht="15">
      <c r="A273" s="4">
        <v>4246</v>
      </c>
      <c r="B273" s="5" t="s">
        <v>287</v>
      </c>
      <c r="C273" s="5" t="s">
        <v>155</v>
      </c>
      <c r="D273" s="5" t="s">
        <v>93</v>
      </c>
      <c r="E273" s="6">
        <v>6</v>
      </c>
      <c r="F273" s="6">
        <v>8</v>
      </c>
      <c r="G273" s="8">
        <v>24103</v>
      </c>
      <c r="H273" s="4">
        <v>7</v>
      </c>
      <c r="I273" s="4" t="s">
        <v>14</v>
      </c>
      <c r="J273" s="4" t="s">
        <v>15</v>
      </c>
      <c r="K273" s="4" t="s">
        <v>14</v>
      </c>
    </row>
    <row r="274" spans="1:11" ht="15">
      <c r="A274" s="4">
        <v>4353</v>
      </c>
      <c r="B274" s="5" t="s">
        <v>288</v>
      </c>
      <c r="C274" s="5" t="s">
        <v>12</v>
      </c>
      <c r="D274" s="5" t="s">
        <v>13</v>
      </c>
      <c r="E274" s="6">
        <v>13</v>
      </c>
      <c r="F274" s="6">
        <v>47</v>
      </c>
      <c r="G274" s="7">
        <v>25395</v>
      </c>
      <c r="H274" s="4">
        <v>4</v>
      </c>
      <c r="I274" s="4" t="s">
        <v>14</v>
      </c>
      <c r="J274" s="4" t="s">
        <v>15</v>
      </c>
      <c r="K274" s="4" t="s">
        <v>15</v>
      </c>
    </row>
    <row r="275" spans="1:11" ht="15">
      <c r="A275" s="4">
        <v>3700</v>
      </c>
      <c r="B275" s="5" t="s">
        <v>289</v>
      </c>
      <c r="C275" s="5" t="s">
        <v>23</v>
      </c>
      <c r="D275" s="5" t="s">
        <v>24</v>
      </c>
      <c r="E275" s="6">
        <v>5</v>
      </c>
      <c r="F275" s="6">
        <v>757</v>
      </c>
      <c r="G275" s="8">
        <v>21106</v>
      </c>
      <c r="H275" s="4">
        <v>3</v>
      </c>
      <c r="I275" s="4" t="s">
        <v>14</v>
      </c>
      <c r="J275" s="4" t="s">
        <v>15</v>
      </c>
      <c r="K275" s="4" t="s">
        <v>14</v>
      </c>
    </row>
    <row r="276" spans="1:11" ht="15">
      <c r="A276" s="4">
        <v>3685</v>
      </c>
      <c r="B276" s="5" t="s">
        <v>290</v>
      </c>
      <c r="C276" s="5" t="s">
        <v>23</v>
      </c>
      <c r="D276" s="5" t="s">
        <v>24</v>
      </c>
      <c r="E276" s="6">
        <v>7</v>
      </c>
      <c r="F276" s="6">
        <v>317</v>
      </c>
      <c r="G276" s="7">
        <v>25825</v>
      </c>
      <c r="H276" s="4">
        <v>9</v>
      </c>
      <c r="I276" s="4" t="s">
        <v>15</v>
      </c>
      <c r="J276" s="4" t="s">
        <v>15</v>
      </c>
      <c r="K276" s="4" t="s">
        <v>14</v>
      </c>
    </row>
    <row r="277" spans="1:11" ht="15">
      <c r="A277" s="4">
        <v>2509</v>
      </c>
      <c r="B277" s="5" t="s">
        <v>291</v>
      </c>
      <c r="C277" s="5" t="s">
        <v>26</v>
      </c>
      <c r="D277" s="5" t="s">
        <v>27</v>
      </c>
      <c r="E277" s="6">
        <v>8</v>
      </c>
      <c r="F277" s="6">
        <v>19</v>
      </c>
      <c r="G277" s="7">
        <v>33392</v>
      </c>
      <c r="H277" s="4">
        <v>6</v>
      </c>
      <c r="I277" s="4" t="s">
        <v>14</v>
      </c>
      <c r="J277" s="4" t="s">
        <v>15</v>
      </c>
      <c r="K277" s="4" t="s">
        <v>14</v>
      </c>
    </row>
    <row r="278" spans="1:11" ht="15">
      <c r="A278" s="4">
        <v>2795</v>
      </c>
      <c r="B278" s="5" t="s">
        <v>292</v>
      </c>
      <c r="C278" s="5" t="s">
        <v>133</v>
      </c>
      <c r="D278" s="5" t="s">
        <v>24</v>
      </c>
      <c r="E278" s="6">
        <v>6</v>
      </c>
      <c r="F278" s="6">
        <v>955</v>
      </c>
      <c r="G278" s="7">
        <v>25427</v>
      </c>
      <c r="H278" s="4">
        <v>8</v>
      </c>
      <c r="I278" s="4" t="s">
        <v>14</v>
      </c>
      <c r="J278" s="4" t="s">
        <v>15</v>
      </c>
      <c r="K278" s="4" t="s">
        <v>14</v>
      </c>
    </row>
    <row r="279" spans="1:11" ht="15">
      <c r="A279" s="4">
        <v>2496</v>
      </c>
      <c r="B279" s="5" t="s">
        <v>293</v>
      </c>
      <c r="C279" s="5" t="s">
        <v>84</v>
      </c>
      <c r="D279" s="5" t="s">
        <v>21</v>
      </c>
      <c r="E279" s="6">
        <v>9</v>
      </c>
      <c r="F279" s="6">
        <v>314</v>
      </c>
      <c r="G279" s="7">
        <v>31141</v>
      </c>
      <c r="H279" s="4">
        <v>4</v>
      </c>
      <c r="I279" s="4" t="s">
        <v>15</v>
      </c>
      <c r="J279" s="4" t="s">
        <v>15</v>
      </c>
      <c r="K279" s="4" t="s">
        <v>14</v>
      </c>
    </row>
    <row r="280" spans="1:11" ht="15">
      <c r="A280" s="4">
        <v>3004</v>
      </c>
      <c r="B280" s="5" t="s">
        <v>294</v>
      </c>
      <c r="C280" s="5" t="s">
        <v>20</v>
      </c>
      <c r="D280" s="5" t="s">
        <v>21</v>
      </c>
      <c r="E280" s="6">
        <v>3</v>
      </c>
      <c r="F280" s="6">
        <v>614</v>
      </c>
      <c r="G280" s="7">
        <v>31755</v>
      </c>
      <c r="H280" s="4">
        <v>4</v>
      </c>
      <c r="I280" s="4" t="s">
        <v>15</v>
      </c>
      <c r="J280" s="4" t="s">
        <v>14</v>
      </c>
      <c r="K280" s="4" t="s">
        <v>14</v>
      </c>
    </row>
    <row r="281" spans="1:11" ht="15">
      <c r="A281" s="4">
        <v>2330</v>
      </c>
      <c r="B281" s="5" t="s">
        <v>295</v>
      </c>
      <c r="C281" s="5" t="s">
        <v>82</v>
      </c>
      <c r="D281" s="5" t="s">
        <v>33</v>
      </c>
      <c r="E281" s="6">
        <v>9</v>
      </c>
      <c r="F281" s="6">
        <v>669</v>
      </c>
      <c r="G281" s="7">
        <v>27006</v>
      </c>
      <c r="H281" s="4">
        <v>4</v>
      </c>
      <c r="I281" s="4" t="s">
        <v>15</v>
      </c>
      <c r="J281" s="4" t="s">
        <v>14</v>
      </c>
      <c r="K281" s="4" t="s">
        <v>14</v>
      </c>
    </row>
    <row r="282" spans="1:11" ht="15">
      <c r="A282" s="4">
        <v>4858</v>
      </c>
      <c r="B282" s="5" t="s">
        <v>296</v>
      </c>
      <c r="C282" s="5" t="s">
        <v>297</v>
      </c>
      <c r="D282" s="5" t="s">
        <v>53</v>
      </c>
      <c r="E282" s="6">
        <v>7</v>
      </c>
      <c r="F282" s="6">
        <v>149</v>
      </c>
      <c r="G282" s="7">
        <v>28021</v>
      </c>
      <c r="H282" s="4">
        <v>8</v>
      </c>
      <c r="I282" s="4" t="s">
        <v>15</v>
      </c>
      <c r="J282" s="4" t="s">
        <v>14</v>
      </c>
      <c r="K282" s="4" t="s">
        <v>15</v>
      </c>
    </row>
    <row r="283" spans="1:11" ht="15">
      <c r="A283" s="4">
        <v>5256</v>
      </c>
      <c r="B283" s="5" t="s">
        <v>298</v>
      </c>
      <c r="C283" s="5" t="s">
        <v>32</v>
      </c>
      <c r="D283" s="5" t="s">
        <v>33</v>
      </c>
      <c r="E283" s="6">
        <v>14</v>
      </c>
      <c r="F283" s="6">
        <v>353</v>
      </c>
      <c r="G283" s="7">
        <v>23160</v>
      </c>
      <c r="H283" s="4">
        <v>9</v>
      </c>
      <c r="I283" s="4" t="s">
        <v>14</v>
      </c>
      <c r="J283" s="4" t="s">
        <v>14</v>
      </c>
      <c r="K283" s="4" t="s">
        <v>14</v>
      </c>
    </row>
    <row r="284" spans="1:11" ht="15">
      <c r="A284" s="4">
        <v>3894</v>
      </c>
      <c r="B284" s="5" t="s">
        <v>299</v>
      </c>
      <c r="C284" s="5" t="s">
        <v>300</v>
      </c>
      <c r="D284" s="5" t="s">
        <v>44</v>
      </c>
      <c r="E284" s="6">
        <v>11</v>
      </c>
      <c r="F284" s="6">
        <v>121</v>
      </c>
      <c r="G284" s="7">
        <v>27270</v>
      </c>
      <c r="H284" s="4">
        <v>1</v>
      </c>
      <c r="I284" s="4" t="s">
        <v>15</v>
      </c>
      <c r="J284" s="4" t="s">
        <v>15</v>
      </c>
      <c r="K284" s="4" t="s">
        <v>14</v>
      </c>
    </row>
    <row r="285" spans="1:11" ht="15">
      <c r="A285" s="4">
        <v>2500</v>
      </c>
      <c r="B285" s="5" t="s">
        <v>301</v>
      </c>
      <c r="C285" s="5" t="s">
        <v>86</v>
      </c>
      <c r="D285" s="5" t="s">
        <v>33</v>
      </c>
      <c r="E285" s="6">
        <v>13</v>
      </c>
      <c r="F285" s="6">
        <v>424</v>
      </c>
      <c r="G285" s="7">
        <v>27642</v>
      </c>
      <c r="H285" s="4">
        <v>1</v>
      </c>
      <c r="I285" s="4" t="s">
        <v>14</v>
      </c>
      <c r="J285" s="4" t="s">
        <v>14</v>
      </c>
      <c r="K285" s="4" t="s">
        <v>14</v>
      </c>
    </row>
    <row r="286" spans="1:11" ht="15">
      <c r="A286" s="4">
        <v>3488</v>
      </c>
      <c r="B286" s="5" t="s">
        <v>302</v>
      </c>
      <c r="C286" s="5" t="s">
        <v>244</v>
      </c>
      <c r="D286" s="5" t="s">
        <v>64</v>
      </c>
      <c r="E286" s="6">
        <v>11</v>
      </c>
      <c r="F286" s="6">
        <v>677</v>
      </c>
      <c r="G286" s="7">
        <v>27366</v>
      </c>
      <c r="H286" s="4">
        <v>8</v>
      </c>
      <c r="I286" s="4" t="s">
        <v>14</v>
      </c>
      <c r="J286" s="4" t="s">
        <v>14</v>
      </c>
      <c r="K286" s="4" t="s">
        <v>14</v>
      </c>
    </row>
    <row r="287" spans="1:11" ht="15">
      <c r="A287" s="4">
        <v>2639</v>
      </c>
      <c r="B287" s="5" t="s">
        <v>303</v>
      </c>
      <c r="C287" s="5" t="s">
        <v>97</v>
      </c>
      <c r="D287" s="5" t="s">
        <v>13</v>
      </c>
      <c r="E287" s="6">
        <v>8</v>
      </c>
      <c r="F287" s="6">
        <v>738</v>
      </c>
      <c r="G287" s="8">
        <v>26625</v>
      </c>
      <c r="H287" s="4">
        <v>10</v>
      </c>
      <c r="I287" s="4" t="s">
        <v>15</v>
      </c>
      <c r="J287" s="4" t="s">
        <v>15</v>
      </c>
      <c r="K287" s="4" t="s">
        <v>14</v>
      </c>
    </row>
    <row r="288" spans="1:11" ht="15">
      <c r="A288" s="4">
        <v>4622</v>
      </c>
      <c r="B288" s="5" t="s">
        <v>304</v>
      </c>
      <c r="C288" s="5" t="s">
        <v>20</v>
      </c>
      <c r="D288" s="5" t="s">
        <v>21</v>
      </c>
      <c r="E288" s="6">
        <v>6</v>
      </c>
      <c r="F288" s="6">
        <v>909</v>
      </c>
      <c r="G288" s="7">
        <v>32184</v>
      </c>
      <c r="H288" s="4">
        <v>10</v>
      </c>
      <c r="I288" s="4" t="s">
        <v>14</v>
      </c>
      <c r="J288" s="4" t="s">
        <v>15</v>
      </c>
      <c r="K288" s="4" t="s">
        <v>14</v>
      </c>
    </row>
    <row r="289" spans="1:11" ht="15">
      <c r="A289" s="4">
        <v>2891</v>
      </c>
      <c r="B289" s="5" t="s">
        <v>305</v>
      </c>
      <c r="C289" s="5" t="s">
        <v>95</v>
      </c>
      <c r="D289" s="5" t="s">
        <v>18</v>
      </c>
      <c r="E289" s="6">
        <v>9</v>
      </c>
      <c r="F289" s="6">
        <v>517</v>
      </c>
      <c r="G289" s="7">
        <v>23346</v>
      </c>
      <c r="H289" s="4">
        <v>9</v>
      </c>
      <c r="I289" s="4" t="s">
        <v>15</v>
      </c>
      <c r="J289" s="4" t="s">
        <v>15</v>
      </c>
      <c r="K289" s="4" t="s">
        <v>15</v>
      </c>
    </row>
    <row r="290" spans="1:11" ht="15">
      <c r="A290" s="4">
        <v>4981</v>
      </c>
      <c r="B290" s="5" t="s">
        <v>306</v>
      </c>
      <c r="C290" s="5" t="s">
        <v>236</v>
      </c>
      <c r="D290" s="5" t="s">
        <v>27</v>
      </c>
      <c r="E290" s="6">
        <v>15</v>
      </c>
      <c r="F290" s="6">
        <v>136</v>
      </c>
      <c r="G290" s="7">
        <v>24661</v>
      </c>
      <c r="H290" s="4">
        <v>8</v>
      </c>
      <c r="I290" s="4" t="s">
        <v>14</v>
      </c>
      <c r="J290" s="4" t="s">
        <v>15</v>
      </c>
      <c r="K290" s="4" t="s">
        <v>14</v>
      </c>
    </row>
    <row r="291" spans="1:11" ht="15">
      <c r="A291" s="4">
        <v>3383</v>
      </c>
      <c r="B291" s="5" t="s">
        <v>307</v>
      </c>
      <c r="C291" s="5" t="s">
        <v>73</v>
      </c>
      <c r="D291" s="5" t="s">
        <v>36</v>
      </c>
      <c r="E291" s="6">
        <v>10</v>
      </c>
      <c r="F291" s="6">
        <v>854</v>
      </c>
      <c r="G291" s="7">
        <v>33666</v>
      </c>
      <c r="H291" s="4">
        <v>8</v>
      </c>
      <c r="I291" s="4" t="s">
        <v>15</v>
      </c>
      <c r="J291" s="4" t="s">
        <v>14</v>
      </c>
      <c r="K291" s="4" t="s">
        <v>15</v>
      </c>
    </row>
    <row r="292" spans="1:11" ht="15">
      <c r="A292" s="4">
        <v>4173</v>
      </c>
      <c r="B292" s="5" t="s">
        <v>308</v>
      </c>
      <c r="C292" s="5" t="s">
        <v>309</v>
      </c>
      <c r="D292" s="5" t="s">
        <v>310</v>
      </c>
      <c r="E292" s="6">
        <v>12</v>
      </c>
      <c r="F292" s="6">
        <v>951</v>
      </c>
      <c r="G292" s="7">
        <v>22743</v>
      </c>
      <c r="H292" s="4">
        <v>8</v>
      </c>
      <c r="I292" s="4" t="s">
        <v>15</v>
      </c>
      <c r="J292" s="4" t="s">
        <v>15</v>
      </c>
      <c r="K292" s="4" t="s">
        <v>14</v>
      </c>
    </row>
    <row r="293" spans="1:11" ht="15">
      <c r="A293" s="4">
        <v>2810</v>
      </c>
      <c r="B293" s="5" t="s">
        <v>311</v>
      </c>
      <c r="C293" s="5" t="s">
        <v>23</v>
      </c>
      <c r="D293" s="5" t="s">
        <v>24</v>
      </c>
      <c r="E293" s="6">
        <v>3</v>
      </c>
      <c r="F293" s="6">
        <v>466</v>
      </c>
      <c r="G293" s="7">
        <v>34187</v>
      </c>
      <c r="H293" s="4">
        <v>10</v>
      </c>
      <c r="I293" s="4" t="s">
        <v>14</v>
      </c>
      <c r="J293" s="4" t="s">
        <v>14</v>
      </c>
      <c r="K293" s="4" t="s">
        <v>14</v>
      </c>
    </row>
    <row r="294" spans="1:11" ht="15">
      <c r="A294" s="4">
        <v>2382</v>
      </c>
      <c r="B294" s="5" t="s">
        <v>312</v>
      </c>
      <c r="C294" s="5" t="s">
        <v>20</v>
      </c>
      <c r="D294" s="5" t="s">
        <v>21</v>
      </c>
      <c r="E294" s="6">
        <v>8</v>
      </c>
      <c r="F294" s="6">
        <v>391</v>
      </c>
      <c r="G294" s="7">
        <v>34346</v>
      </c>
      <c r="H294" s="4">
        <v>10</v>
      </c>
      <c r="I294" s="4" t="s">
        <v>14</v>
      </c>
      <c r="J294" s="4" t="s">
        <v>14</v>
      </c>
      <c r="K294" s="4" t="s">
        <v>15</v>
      </c>
    </row>
    <row r="295" spans="1:11" ht="15">
      <c r="A295" s="4">
        <v>3811</v>
      </c>
      <c r="B295" s="5" t="s">
        <v>313</v>
      </c>
      <c r="C295" s="5" t="s">
        <v>90</v>
      </c>
      <c r="D295" s="5" t="s">
        <v>27</v>
      </c>
      <c r="E295" s="6">
        <v>15</v>
      </c>
      <c r="F295" s="6">
        <v>992</v>
      </c>
      <c r="G295" s="8">
        <v>24098</v>
      </c>
      <c r="H295" s="4">
        <v>8</v>
      </c>
      <c r="I295" s="4" t="s">
        <v>14</v>
      </c>
      <c r="J295" s="4" t="s">
        <v>15</v>
      </c>
      <c r="K295" s="4" t="s">
        <v>14</v>
      </c>
    </row>
    <row r="296" spans="1:11" ht="15">
      <c r="A296" s="4">
        <v>3341</v>
      </c>
      <c r="B296" s="5" t="s">
        <v>314</v>
      </c>
      <c r="C296" s="5" t="s">
        <v>80</v>
      </c>
      <c r="D296" s="5" t="s">
        <v>39</v>
      </c>
      <c r="E296" s="6">
        <v>11</v>
      </c>
      <c r="F296" s="6">
        <v>600</v>
      </c>
      <c r="G296" s="7">
        <v>30205</v>
      </c>
      <c r="H296" s="4">
        <v>5</v>
      </c>
      <c r="I296" s="4" t="s">
        <v>15</v>
      </c>
      <c r="J296" s="4" t="s">
        <v>14</v>
      </c>
      <c r="K296" s="4" t="s">
        <v>15</v>
      </c>
    </row>
    <row r="297" spans="1:11" ht="15">
      <c r="A297" s="4">
        <v>4636</v>
      </c>
      <c r="B297" s="5" t="s">
        <v>315</v>
      </c>
      <c r="C297" s="5" t="s">
        <v>17</v>
      </c>
      <c r="D297" s="5" t="s">
        <v>18</v>
      </c>
      <c r="E297" s="6">
        <v>1</v>
      </c>
      <c r="F297" s="6">
        <v>335</v>
      </c>
      <c r="G297" s="7">
        <v>22298</v>
      </c>
      <c r="H297" s="4">
        <v>7</v>
      </c>
      <c r="I297" s="4" t="s">
        <v>14</v>
      </c>
      <c r="J297" s="4" t="s">
        <v>15</v>
      </c>
      <c r="K297" s="4" t="s">
        <v>15</v>
      </c>
    </row>
    <row r="298" spans="1:11" ht="15">
      <c r="A298" s="4">
        <v>5563</v>
      </c>
      <c r="B298" s="5" t="s">
        <v>316</v>
      </c>
      <c r="C298" s="5" t="s">
        <v>17</v>
      </c>
      <c r="D298" s="5" t="s">
        <v>18</v>
      </c>
      <c r="E298" s="6">
        <v>6</v>
      </c>
      <c r="F298" s="6">
        <v>462</v>
      </c>
      <c r="G298" s="7">
        <v>22871</v>
      </c>
      <c r="H298" s="4">
        <v>6</v>
      </c>
      <c r="I298" s="4" t="s">
        <v>14</v>
      </c>
      <c r="J298" s="4" t="s">
        <v>14</v>
      </c>
      <c r="K298" s="4" t="s">
        <v>15</v>
      </c>
    </row>
    <row r="299" spans="1:11" ht="15">
      <c r="A299" s="4">
        <v>2731</v>
      </c>
      <c r="B299" s="5" t="s">
        <v>317</v>
      </c>
      <c r="C299" s="5" t="s">
        <v>318</v>
      </c>
      <c r="D299" s="5" t="s">
        <v>18</v>
      </c>
      <c r="E299" s="6">
        <v>4</v>
      </c>
      <c r="F299" s="6">
        <v>245</v>
      </c>
      <c r="G299" s="7">
        <v>34600</v>
      </c>
      <c r="H299" s="4">
        <v>4</v>
      </c>
      <c r="I299" s="4" t="s">
        <v>14</v>
      </c>
      <c r="J299" s="4" t="s">
        <v>15</v>
      </c>
      <c r="K299" s="4" t="s">
        <v>14</v>
      </c>
    </row>
    <row r="300" spans="1:11" ht="15">
      <c r="A300" s="4">
        <v>4071</v>
      </c>
      <c r="B300" s="5" t="s">
        <v>319</v>
      </c>
      <c r="C300" s="5" t="s">
        <v>236</v>
      </c>
      <c r="D300" s="5" t="s">
        <v>27</v>
      </c>
      <c r="E300" s="6">
        <v>10</v>
      </c>
      <c r="F300" s="6">
        <v>784</v>
      </c>
      <c r="G300" s="7">
        <v>32262</v>
      </c>
      <c r="H300" s="4">
        <v>9</v>
      </c>
      <c r="I300" s="4" t="s">
        <v>14</v>
      </c>
      <c r="J300" s="4" t="s">
        <v>15</v>
      </c>
      <c r="K300" s="4" t="s">
        <v>14</v>
      </c>
    </row>
    <row r="301" spans="1:11" ht="15">
      <c r="A301" s="4">
        <v>4333</v>
      </c>
      <c r="B301" s="5" t="s">
        <v>320</v>
      </c>
      <c r="C301" s="5" t="s">
        <v>321</v>
      </c>
      <c r="D301" s="5" t="s">
        <v>64</v>
      </c>
      <c r="E301" s="6">
        <v>14</v>
      </c>
      <c r="F301" s="6">
        <v>295</v>
      </c>
      <c r="G301" s="7">
        <v>32937</v>
      </c>
      <c r="H301" s="4">
        <v>7</v>
      </c>
      <c r="I301" s="4" t="s">
        <v>14</v>
      </c>
      <c r="J301" s="4" t="s">
        <v>14</v>
      </c>
      <c r="K301"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BE43C-AB9B-45C1-8C7F-FEF47E1C6301}">
  <sheetPr>
    <outlinePr summaryBelow="0" summaryRight="0"/>
  </sheetPr>
  <dimension ref="A1:K301"/>
  <sheetViews>
    <sheetView workbookViewId="0">
      <selection activeCell="D10" sqref="D10"/>
    </sheetView>
  </sheetViews>
  <sheetFormatPr defaultColWidth="12.5703125" defaultRowHeight="15.75" customHeight="1"/>
  <cols>
    <col min="2" max="2" width="23.85546875" customWidth="1"/>
    <col min="6" max="6" width="19.28515625" customWidth="1"/>
    <col min="7" max="7" width="16.85546875" customWidth="1"/>
    <col min="8" max="8" width="20.7109375" customWidth="1"/>
    <col min="9" max="9" width="20.28515625" customWidth="1"/>
    <col min="10" max="10" width="18.140625" customWidth="1"/>
    <col min="11" max="11" width="21.5703125" customWidth="1"/>
  </cols>
  <sheetData>
    <row r="1" spans="1:11" s="55" customFormat="1" ht="30" customHeight="1">
      <c r="A1" s="53" t="s">
        <v>0</v>
      </c>
      <c r="B1" s="54" t="s">
        <v>1</v>
      </c>
      <c r="C1" s="54" t="s">
        <v>2</v>
      </c>
      <c r="D1" s="54" t="s">
        <v>3</v>
      </c>
      <c r="E1" s="54" t="s">
        <v>4</v>
      </c>
      <c r="F1" s="54" t="s">
        <v>5</v>
      </c>
      <c r="G1" s="54" t="s">
        <v>6</v>
      </c>
      <c r="H1" s="54" t="s">
        <v>7</v>
      </c>
      <c r="I1" s="53" t="s">
        <v>8</v>
      </c>
      <c r="J1" s="53" t="s">
        <v>9</v>
      </c>
      <c r="K1" s="54" t="s">
        <v>10</v>
      </c>
    </row>
    <row r="2" spans="1:11" ht="15.75" customHeight="1">
      <c r="A2" s="59">
        <v>2317</v>
      </c>
      <c r="B2" s="5" t="s">
        <v>11</v>
      </c>
      <c r="C2" s="5" t="s">
        <v>12</v>
      </c>
      <c r="D2" s="5" t="s">
        <v>13</v>
      </c>
      <c r="E2" s="6">
        <v>6</v>
      </c>
      <c r="F2" s="6">
        <v>353</v>
      </c>
      <c r="G2" s="7">
        <v>21325</v>
      </c>
      <c r="H2" s="4">
        <v>2</v>
      </c>
      <c r="I2" s="4" t="s">
        <v>14</v>
      </c>
      <c r="J2" s="4" t="s">
        <v>14</v>
      </c>
      <c r="K2" s="4" t="s">
        <v>15</v>
      </c>
    </row>
    <row r="3" spans="1:11" ht="15.75" customHeight="1">
      <c r="A3" s="59">
        <v>2322</v>
      </c>
      <c r="B3" s="5" t="s">
        <v>11</v>
      </c>
      <c r="C3" s="5" t="s">
        <v>12</v>
      </c>
      <c r="D3" s="5" t="s">
        <v>13</v>
      </c>
      <c r="E3" s="6">
        <v>12</v>
      </c>
      <c r="F3" s="6">
        <v>867</v>
      </c>
      <c r="G3" s="8">
        <v>30981</v>
      </c>
      <c r="H3" s="4">
        <v>9</v>
      </c>
      <c r="I3" s="4" t="s">
        <v>15</v>
      </c>
      <c r="J3" s="4" t="s">
        <v>14</v>
      </c>
      <c r="K3" s="4" t="s">
        <v>15</v>
      </c>
    </row>
    <row r="4" spans="1:11" ht="15.75" customHeight="1">
      <c r="A4" s="59">
        <v>2330</v>
      </c>
      <c r="B4" s="5" t="s">
        <v>295</v>
      </c>
      <c r="C4" s="5" t="s">
        <v>82</v>
      </c>
      <c r="D4" s="5" t="s">
        <v>33</v>
      </c>
      <c r="E4" s="6">
        <v>9</v>
      </c>
      <c r="F4" s="6">
        <v>669</v>
      </c>
      <c r="G4" s="7">
        <v>27006</v>
      </c>
      <c r="H4" s="4">
        <v>4</v>
      </c>
      <c r="I4" s="4" t="s">
        <v>15</v>
      </c>
      <c r="J4" s="4" t="s">
        <v>14</v>
      </c>
      <c r="K4" s="4" t="s">
        <v>14</v>
      </c>
    </row>
    <row r="5" spans="1:11" ht="15.75" customHeight="1">
      <c r="A5" s="59">
        <v>2336</v>
      </c>
      <c r="B5" s="5" t="s">
        <v>16</v>
      </c>
      <c r="C5" s="5" t="s">
        <v>17</v>
      </c>
      <c r="D5" s="5" t="s">
        <v>18</v>
      </c>
      <c r="E5" s="6">
        <v>4</v>
      </c>
      <c r="F5" s="6">
        <v>379</v>
      </c>
      <c r="G5" s="7">
        <v>34585</v>
      </c>
      <c r="H5" s="4">
        <v>1</v>
      </c>
      <c r="I5" s="4" t="s">
        <v>15</v>
      </c>
      <c r="J5" s="4" t="s">
        <v>15</v>
      </c>
      <c r="K5" s="4" t="s">
        <v>15</v>
      </c>
    </row>
    <row r="6" spans="1:11" ht="15.75" customHeight="1">
      <c r="A6" s="59">
        <v>2354</v>
      </c>
      <c r="B6" s="5" t="s">
        <v>11</v>
      </c>
      <c r="C6" s="5" t="s">
        <v>12</v>
      </c>
      <c r="D6" s="5" t="s">
        <v>13</v>
      </c>
      <c r="E6" s="6">
        <v>11</v>
      </c>
      <c r="F6" s="6">
        <v>418</v>
      </c>
      <c r="G6" s="7">
        <v>23459</v>
      </c>
      <c r="H6" s="4">
        <v>4</v>
      </c>
      <c r="I6" s="4" t="s">
        <v>14</v>
      </c>
      <c r="J6" s="4" t="s">
        <v>14</v>
      </c>
      <c r="K6" s="4" t="s">
        <v>15</v>
      </c>
    </row>
    <row r="7" spans="1:11" ht="15.75" customHeight="1">
      <c r="A7" s="59">
        <v>2371</v>
      </c>
      <c r="B7" s="5" t="s">
        <v>202</v>
      </c>
      <c r="C7" s="5" t="s">
        <v>17</v>
      </c>
      <c r="D7" s="5" t="s">
        <v>18</v>
      </c>
      <c r="E7" s="6">
        <v>12</v>
      </c>
      <c r="F7" s="6">
        <v>66</v>
      </c>
      <c r="G7" s="7">
        <v>31954</v>
      </c>
      <c r="H7" s="4">
        <v>8</v>
      </c>
      <c r="I7" s="4" t="s">
        <v>14</v>
      </c>
      <c r="J7" s="4" t="s">
        <v>14</v>
      </c>
      <c r="K7" s="4" t="s">
        <v>15</v>
      </c>
    </row>
    <row r="8" spans="1:11" ht="15.75" customHeight="1">
      <c r="A8" s="59">
        <v>2382</v>
      </c>
      <c r="B8" s="5" t="s">
        <v>312</v>
      </c>
      <c r="C8" s="5" t="s">
        <v>20</v>
      </c>
      <c r="D8" s="5" t="s">
        <v>21</v>
      </c>
      <c r="E8" s="6">
        <v>8</v>
      </c>
      <c r="F8" s="6">
        <v>391</v>
      </c>
      <c r="G8" s="7">
        <v>34346</v>
      </c>
      <c r="H8" s="4">
        <v>10</v>
      </c>
      <c r="I8" s="4" t="s">
        <v>14</v>
      </c>
      <c r="J8" s="4" t="s">
        <v>14</v>
      </c>
      <c r="K8" s="4" t="s">
        <v>15</v>
      </c>
    </row>
    <row r="9" spans="1:11" ht="15.75" customHeight="1">
      <c r="A9" s="59">
        <v>2395</v>
      </c>
      <c r="B9" s="5" t="s">
        <v>49</v>
      </c>
      <c r="C9" s="5" t="s">
        <v>50</v>
      </c>
      <c r="D9" s="5" t="s">
        <v>44</v>
      </c>
      <c r="E9" s="6">
        <v>12</v>
      </c>
      <c r="F9" s="6">
        <v>709</v>
      </c>
      <c r="G9" s="7">
        <v>21225</v>
      </c>
      <c r="H9" s="4">
        <v>7</v>
      </c>
      <c r="I9" s="4" t="s">
        <v>15</v>
      </c>
      <c r="J9" s="4" t="s">
        <v>14</v>
      </c>
      <c r="K9" s="4" t="s">
        <v>15</v>
      </c>
    </row>
    <row r="10" spans="1:11" ht="15.75" customHeight="1">
      <c r="A10" s="59">
        <v>2400</v>
      </c>
      <c r="B10" s="5" t="s">
        <v>267</v>
      </c>
      <c r="C10" s="5" t="s">
        <v>113</v>
      </c>
      <c r="D10" s="5" t="s">
        <v>105</v>
      </c>
      <c r="E10" s="6">
        <v>2</v>
      </c>
      <c r="F10" s="6">
        <v>54</v>
      </c>
      <c r="G10" s="7">
        <v>27199</v>
      </c>
      <c r="H10" s="4">
        <v>2</v>
      </c>
      <c r="I10" s="4" t="s">
        <v>14</v>
      </c>
      <c r="J10" s="4" t="s">
        <v>15</v>
      </c>
      <c r="K10" s="4" t="s">
        <v>14</v>
      </c>
    </row>
    <row r="11" spans="1:11" ht="15.75" customHeight="1">
      <c r="A11" s="59">
        <v>2411</v>
      </c>
      <c r="B11" s="5" t="s">
        <v>11</v>
      </c>
      <c r="C11" s="5" t="s">
        <v>12</v>
      </c>
      <c r="D11" s="5" t="s">
        <v>13</v>
      </c>
      <c r="E11" s="6">
        <v>2</v>
      </c>
      <c r="F11" s="6">
        <v>689</v>
      </c>
      <c r="G11" s="7">
        <v>20850</v>
      </c>
      <c r="H11" s="4">
        <v>7</v>
      </c>
      <c r="I11" s="4" t="s">
        <v>14</v>
      </c>
      <c r="J11" s="4" t="s">
        <v>14</v>
      </c>
      <c r="K11" s="4" t="s">
        <v>14</v>
      </c>
    </row>
    <row r="12" spans="1:11" ht="15.75" customHeight="1">
      <c r="A12" s="59">
        <v>2419</v>
      </c>
      <c r="B12" s="5" t="s">
        <v>181</v>
      </c>
      <c r="C12" s="5" t="s">
        <v>35</v>
      </c>
      <c r="D12" s="5" t="s">
        <v>36</v>
      </c>
      <c r="E12" s="6">
        <v>14</v>
      </c>
      <c r="F12" s="6">
        <v>13</v>
      </c>
      <c r="G12" s="7">
        <v>20899</v>
      </c>
      <c r="H12" s="4">
        <v>4</v>
      </c>
      <c r="I12" s="4" t="s">
        <v>14</v>
      </c>
      <c r="J12" s="4" t="s">
        <v>15</v>
      </c>
      <c r="K12" s="4" t="s">
        <v>15</v>
      </c>
    </row>
    <row r="13" spans="1:11" ht="15.75" customHeight="1">
      <c r="A13" s="59">
        <v>2420</v>
      </c>
      <c r="B13" s="5" t="s">
        <v>16</v>
      </c>
      <c r="C13" s="5" t="s">
        <v>17</v>
      </c>
      <c r="D13" s="5" t="s">
        <v>18</v>
      </c>
      <c r="E13" s="6">
        <v>3</v>
      </c>
      <c r="F13" s="6">
        <v>655</v>
      </c>
      <c r="G13" s="7">
        <v>24084</v>
      </c>
      <c r="H13" s="4">
        <v>1</v>
      </c>
      <c r="I13" s="4" t="s">
        <v>15</v>
      </c>
      <c r="J13" s="4" t="s">
        <v>14</v>
      </c>
      <c r="K13" s="4" t="s">
        <v>14</v>
      </c>
    </row>
    <row r="14" spans="1:11" ht="15.75" customHeight="1">
      <c r="A14" s="59">
        <v>2469</v>
      </c>
      <c r="B14" s="5" t="s">
        <v>210</v>
      </c>
      <c r="C14" s="5" t="s">
        <v>84</v>
      </c>
      <c r="D14" s="5" t="s">
        <v>21</v>
      </c>
      <c r="E14" s="6">
        <v>15</v>
      </c>
      <c r="F14" s="6">
        <v>152</v>
      </c>
      <c r="G14" s="7">
        <v>20349</v>
      </c>
      <c r="H14" s="4">
        <v>3</v>
      </c>
      <c r="I14" s="4" t="s">
        <v>15</v>
      </c>
      <c r="J14" s="4" t="s">
        <v>15</v>
      </c>
      <c r="K14" s="4" t="s">
        <v>15</v>
      </c>
    </row>
    <row r="15" spans="1:11" ht="15.75" customHeight="1">
      <c r="A15" s="59">
        <v>2482</v>
      </c>
      <c r="B15" s="5" t="s">
        <v>16</v>
      </c>
      <c r="C15" s="5" t="s">
        <v>17</v>
      </c>
      <c r="D15" s="5" t="s">
        <v>18</v>
      </c>
      <c r="E15" s="6">
        <v>9</v>
      </c>
      <c r="F15" s="6">
        <v>780</v>
      </c>
      <c r="G15" s="7">
        <v>33622</v>
      </c>
      <c r="H15" s="4">
        <v>9</v>
      </c>
      <c r="I15" s="4" t="s">
        <v>14</v>
      </c>
      <c r="J15" s="4" t="s">
        <v>15</v>
      </c>
      <c r="K15" s="4" t="s">
        <v>15</v>
      </c>
    </row>
    <row r="16" spans="1:11" ht="15.75" customHeight="1">
      <c r="A16" s="59">
        <v>2495</v>
      </c>
      <c r="B16" s="5" t="s">
        <v>169</v>
      </c>
      <c r="C16" s="5" t="s">
        <v>170</v>
      </c>
      <c r="D16" s="5" t="s">
        <v>27</v>
      </c>
      <c r="E16" s="6">
        <v>9</v>
      </c>
      <c r="F16" s="6">
        <v>999</v>
      </c>
      <c r="G16" s="7">
        <v>25403</v>
      </c>
      <c r="H16" s="4">
        <v>4</v>
      </c>
      <c r="I16" s="4" t="s">
        <v>15</v>
      </c>
      <c r="J16" s="4" t="s">
        <v>14</v>
      </c>
      <c r="K16" s="4" t="s">
        <v>15</v>
      </c>
    </row>
    <row r="17" spans="1:11" ht="15.75" customHeight="1">
      <c r="A17" s="59">
        <v>2496</v>
      </c>
      <c r="B17" s="5" t="s">
        <v>293</v>
      </c>
      <c r="C17" s="5" t="s">
        <v>84</v>
      </c>
      <c r="D17" s="5" t="s">
        <v>21</v>
      </c>
      <c r="E17" s="6">
        <v>9</v>
      </c>
      <c r="F17" s="6">
        <v>314</v>
      </c>
      <c r="G17" s="7">
        <v>31141</v>
      </c>
      <c r="H17" s="4">
        <v>4</v>
      </c>
      <c r="I17" s="4" t="s">
        <v>15</v>
      </c>
      <c r="J17" s="4" t="s">
        <v>15</v>
      </c>
      <c r="K17" s="4" t="s">
        <v>14</v>
      </c>
    </row>
    <row r="18" spans="1:11" ht="15.75" customHeight="1">
      <c r="A18" s="59">
        <v>2500</v>
      </c>
      <c r="B18" s="5" t="s">
        <v>301</v>
      </c>
      <c r="C18" s="5" t="s">
        <v>86</v>
      </c>
      <c r="D18" s="5" t="s">
        <v>33</v>
      </c>
      <c r="E18" s="6">
        <v>13</v>
      </c>
      <c r="F18" s="6">
        <v>424</v>
      </c>
      <c r="G18" s="7">
        <v>27642</v>
      </c>
      <c r="H18" s="4">
        <v>1</v>
      </c>
      <c r="I18" s="4" t="s">
        <v>14</v>
      </c>
      <c r="J18" s="4" t="s">
        <v>14</v>
      </c>
      <c r="K18" s="4" t="s">
        <v>14</v>
      </c>
    </row>
    <row r="19" spans="1:11" ht="15.75" customHeight="1">
      <c r="A19" s="59">
        <v>2505</v>
      </c>
      <c r="B19" s="5" t="s">
        <v>158</v>
      </c>
      <c r="C19" s="5" t="s">
        <v>41</v>
      </c>
      <c r="D19" s="5" t="s">
        <v>27</v>
      </c>
      <c r="E19" s="6">
        <v>1</v>
      </c>
      <c r="F19" s="6">
        <v>642</v>
      </c>
      <c r="G19" s="7">
        <v>28682</v>
      </c>
      <c r="H19" s="4">
        <v>3</v>
      </c>
      <c r="I19" s="4" t="s">
        <v>15</v>
      </c>
      <c r="J19" s="4" t="s">
        <v>14</v>
      </c>
      <c r="K19" s="4" t="s">
        <v>15</v>
      </c>
    </row>
    <row r="20" spans="1:11" ht="15.75" customHeight="1">
      <c r="A20" s="59">
        <v>2509</v>
      </c>
      <c r="B20" s="5" t="s">
        <v>255</v>
      </c>
      <c r="C20" s="5" t="s">
        <v>107</v>
      </c>
      <c r="D20" s="5" t="s">
        <v>44</v>
      </c>
      <c r="E20" s="6">
        <v>13</v>
      </c>
      <c r="F20" s="6">
        <v>606</v>
      </c>
      <c r="G20" s="7">
        <v>27342</v>
      </c>
      <c r="H20" s="4">
        <v>9</v>
      </c>
      <c r="I20" s="4" t="s">
        <v>15</v>
      </c>
      <c r="J20" s="4" t="s">
        <v>15</v>
      </c>
      <c r="K20" s="4" t="s">
        <v>15</v>
      </c>
    </row>
    <row r="21" spans="1:11" ht="15.75" customHeight="1">
      <c r="A21" s="59">
        <v>2509</v>
      </c>
      <c r="B21" s="5" t="s">
        <v>291</v>
      </c>
      <c r="C21" s="5" t="s">
        <v>26</v>
      </c>
      <c r="D21" s="5" t="s">
        <v>27</v>
      </c>
      <c r="E21" s="6">
        <v>8</v>
      </c>
      <c r="F21" s="6">
        <v>19</v>
      </c>
      <c r="G21" s="7">
        <v>33392</v>
      </c>
      <c r="H21" s="4">
        <v>6</v>
      </c>
      <c r="I21" s="4" t="s">
        <v>14</v>
      </c>
      <c r="J21" s="4" t="s">
        <v>15</v>
      </c>
      <c r="K21" s="4" t="s">
        <v>14</v>
      </c>
    </row>
    <row r="22" spans="1:11" ht="15.75" customHeight="1">
      <c r="A22" s="59">
        <v>2514</v>
      </c>
      <c r="B22" s="5" t="s">
        <v>196</v>
      </c>
      <c r="C22" s="5" t="s">
        <v>38</v>
      </c>
      <c r="D22" s="5" t="s">
        <v>39</v>
      </c>
      <c r="E22" s="6">
        <v>3</v>
      </c>
      <c r="F22" s="6">
        <v>776</v>
      </c>
      <c r="G22" s="7">
        <v>30815</v>
      </c>
      <c r="H22" s="4">
        <v>3</v>
      </c>
      <c r="I22" s="4" t="s">
        <v>15</v>
      </c>
      <c r="J22" s="4" t="s">
        <v>15</v>
      </c>
      <c r="K22" s="4" t="s">
        <v>15</v>
      </c>
    </row>
    <row r="23" spans="1:11" ht="15">
      <c r="A23" s="59">
        <v>2518</v>
      </c>
      <c r="B23" s="5" t="s">
        <v>42</v>
      </c>
      <c r="C23" s="5" t="s">
        <v>43</v>
      </c>
      <c r="D23" s="5" t="s">
        <v>44</v>
      </c>
      <c r="E23" s="6">
        <v>13</v>
      </c>
      <c r="F23" s="6">
        <v>343</v>
      </c>
      <c r="G23" s="8">
        <v>20379</v>
      </c>
      <c r="H23" s="4">
        <v>4</v>
      </c>
      <c r="I23" s="4" t="s">
        <v>15</v>
      </c>
      <c r="J23" s="4" t="s">
        <v>14</v>
      </c>
      <c r="K23" s="4" t="s">
        <v>14</v>
      </c>
    </row>
    <row r="24" spans="1:11" ht="15">
      <c r="A24" s="59">
        <v>2523</v>
      </c>
      <c r="B24" s="5" t="s">
        <v>16</v>
      </c>
      <c r="C24" s="5" t="s">
        <v>17</v>
      </c>
      <c r="D24" s="5" t="s">
        <v>18</v>
      </c>
      <c r="E24" s="6">
        <v>11</v>
      </c>
      <c r="F24" s="6">
        <v>260</v>
      </c>
      <c r="G24" s="7">
        <v>33288</v>
      </c>
      <c r="H24" s="4">
        <v>8</v>
      </c>
      <c r="I24" s="4" t="s">
        <v>15</v>
      </c>
      <c r="J24" s="4" t="s">
        <v>15</v>
      </c>
      <c r="K24" s="4" t="s">
        <v>14</v>
      </c>
    </row>
    <row r="25" spans="1:11" ht="15">
      <c r="A25" s="59">
        <v>2532</v>
      </c>
      <c r="B25" s="5" t="s">
        <v>103</v>
      </c>
      <c r="C25" s="5" t="s">
        <v>104</v>
      </c>
      <c r="D25" s="5" t="s">
        <v>105</v>
      </c>
      <c r="E25" s="6">
        <v>13</v>
      </c>
      <c r="F25" s="6">
        <v>353</v>
      </c>
      <c r="G25" s="7">
        <v>29038</v>
      </c>
      <c r="H25" s="4">
        <v>4</v>
      </c>
      <c r="I25" s="4" t="s">
        <v>15</v>
      </c>
      <c r="J25" s="4" t="s">
        <v>14</v>
      </c>
      <c r="K25" s="4" t="s">
        <v>15</v>
      </c>
    </row>
    <row r="26" spans="1:11" ht="15">
      <c r="A26" s="59">
        <v>2546</v>
      </c>
      <c r="B26" s="5" t="s">
        <v>254</v>
      </c>
      <c r="C26" s="5" t="s">
        <v>41</v>
      </c>
      <c r="D26" s="5" t="s">
        <v>27</v>
      </c>
      <c r="E26" s="6">
        <v>15</v>
      </c>
      <c r="F26" s="6">
        <v>382</v>
      </c>
      <c r="G26" s="7">
        <v>26356</v>
      </c>
      <c r="H26" s="4">
        <v>4</v>
      </c>
      <c r="I26" s="4" t="s">
        <v>14</v>
      </c>
      <c r="J26" s="4" t="s">
        <v>14</v>
      </c>
      <c r="K26" s="4" t="s">
        <v>15</v>
      </c>
    </row>
    <row r="27" spans="1:11" ht="15">
      <c r="A27" s="59">
        <v>2551</v>
      </c>
      <c r="B27" s="5" t="s">
        <v>187</v>
      </c>
      <c r="C27" s="5" t="s">
        <v>41</v>
      </c>
      <c r="D27" s="5" t="s">
        <v>27</v>
      </c>
      <c r="E27" s="6">
        <v>13</v>
      </c>
      <c r="F27" s="6">
        <v>20</v>
      </c>
      <c r="G27" s="7">
        <v>34817</v>
      </c>
      <c r="H27" s="4">
        <v>5</v>
      </c>
      <c r="I27" s="4" t="s">
        <v>15</v>
      </c>
      <c r="J27" s="4" t="s">
        <v>14</v>
      </c>
      <c r="K27" s="4" t="s">
        <v>15</v>
      </c>
    </row>
    <row r="28" spans="1:11" ht="15">
      <c r="A28" s="59">
        <v>2572</v>
      </c>
      <c r="B28" s="5" t="s">
        <v>258</v>
      </c>
      <c r="C28" s="5" t="s">
        <v>163</v>
      </c>
      <c r="D28" s="5" t="s">
        <v>18</v>
      </c>
      <c r="E28" s="6">
        <v>5</v>
      </c>
      <c r="F28" s="6">
        <v>713</v>
      </c>
      <c r="G28" s="7">
        <v>26495</v>
      </c>
      <c r="H28" s="4">
        <v>3</v>
      </c>
      <c r="I28" s="4" t="s">
        <v>14</v>
      </c>
      <c r="J28" s="4" t="s">
        <v>14</v>
      </c>
      <c r="K28" s="4" t="s">
        <v>15</v>
      </c>
    </row>
    <row r="29" spans="1:11" ht="15">
      <c r="A29" s="59">
        <v>2623</v>
      </c>
      <c r="B29" s="5" t="s">
        <v>42</v>
      </c>
      <c r="C29" s="5" t="s">
        <v>43</v>
      </c>
      <c r="D29" s="5" t="s">
        <v>44</v>
      </c>
      <c r="E29" s="6">
        <v>10</v>
      </c>
      <c r="F29" s="6">
        <v>578</v>
      </c>
      <c r="G29" s="7">
        <v>30415</v>
      </c>
      <c r="H29" s="4">
        <v>1</v>
      </c>
      <c r="I29" s="4" t="s">
        <v>15</v>
      </c>
      <c r="J29" s="4" t="s">
        <v>14</v>
      </c>
      <c r="K29" s="4" t="s">
        <v>14</v>
      </c>
    </row>
    <row r="30" spans="1:11" ht="15">
      <c r="A30" s="59">
        <v>2629</v>
      </c>
      <c r="B30" s="5" t="s">
        <v>141</v>
      </c>
      <c r="C30" s="5" t="s">
        <v>142</v>
      </c>
      <c r="D30" s="5" t="s">
        <v>36</v>
      </c>
      <c r="E30" s="6">
        <v>5</v>
      </c>
      <c r="F30" s="6">
        <v>52</v>
      </c>
      <c r="G30" s="7">
        <v>34820</v>
      </c>
      <c r="H30" s="4">
        <v>2</v>
      </c>
      <c r="I30" s="4" t="s">
        <v>14</v>
      </c>
      <c r="J30" s="4" t="s">
        <v>15</v>
      </c>
      <c r="K30" s="4" t="s">
        <v>14</v>
      </c>
    </row>
    <row r="31" spans="1:11" ht="15">
      <c r="A31" s="59">
        <v>2639</v>
      </c>
      <c r="B31" s="5" t="s">
        <v>22</v>
      </c>
      <c r="C31" s="5" t="s">
        <v>23</v>
      </c>
      <c r="D31" s="5" t="s">
        <v>24</v>
      </c>
      <c r="E31" s="6">
        <v>14</v>
      </c>
      <c r="F31" s="6">
        <v>813</v>
      </c>
      <c r="G31" s="7">
        <v>22699</v>
      </c>
      <c r="H31" s="4">
        <v>10</v>
      </c>
      <c r="I31" s="4" t="s">
        <v>15</v>
      </c>
      <c r="J31" s="4" t="s">
        <v>15</v>
      </c>
      <c r="K31" s="4" t="s">
        <v>14</v>
      </c>
    </row>
    <row r="32" spans="1:11" ht="15">
      <c r="A32" s="59">
        <v>2639</v>
      </c>
      <c r="B32" s="5" t="s">
        <v>303</v>
      </c>
      <c r="C32" s="5" t="s">
        <v>97</v>
      </c>
      <c r="D32" s="5" t="s">
        <v>13</v>
      </c>
      <c r="E32" s="6">
        <v>8</v>
      </c>
      <c r="F32" s="6">
        <v>738</v>
      </c>
      <c r="G32" s="8">
        <v>26625</v>
      </c>
      <c r="H32" s="4">
        <v>10</v>
      </c>
      <c r="I32" s="4" t="s">
        <v>15</v>
      </c>
      <c r="J32" s="4" t="s">
        <v>15</v>
      </c>
      <c r="K32" s="4" t="s">
        <v>14</v>
      </c>
    </row>
    <row r="33" spans="1:11" ht="15">
      <c r="A33" s="59">
        <v>2646</v>
      </c>
      <c r="B33" s="5" t="s">
        <v>199</v>
      </c>
      <c r="C33" s="5" t="s">
        <v>23</v>
      </c>
      <c r="D33" s="5" t="s">
        <v>24</v>
      </c>
      <c r="E33" s="6">
        <v>4</v>
      </c>
      <c r="F33" s="6">
        <v>319</v>
      </c>
      <c r="G33" s="7">
        <v>29757</v>
      </c>
      <c r="H33" s="4">
        <v>2</v>
      </c>
      <c r="I33" s="4" t="s">
        <v>14</v>
      </c>
      <c r="J33" s="4" t="s">
        <v>15</v>
      </c>
      <c r="K33" s="4" t="s">
        <v>15</v>
      </c>
    </row>
    <row r="34" spans="1:11" ht="15">
      <c r="A34" s="59">
        <v>2656</v>
      </c>
      <c r="B34" s="5" t="s">
        <v>132</v>
      </c>
      <c r="C34" s="5" t="s">
        <v>133</v>
      </c>
      <c r="D34" s="5" t="s">
        <v>24</v>
      </c>
      <c r="E34" s="6">
        <v>6</v>
      </c>
      <c r="F34" s="6">
        <v>829</v>
      </c>
      <c r="G34" s="7">
        <v>31058</v>
      </c>
      <c r="H34" s="4">
        <v>5</v>
      </c>
      <c r="I34" s="4" t="s">
        <v>14</v>
      </c>
      <c r="J34" s="4" t="s">
        <v>15</v>
      </c>
      <c r="K34" s="4" t="s">
        <v>15</v>
      </c>
    </row>
    <row r="35" spans="1:11" ht="15">
      <c r="A35" s="59">
        <v>2673</v>
      </c>
      <c r="B35" s="5" t="s">
        <v>250</v>
      </c>
      <c r="C35" s="5" t="s">
        <v>251</v>
      </c>
      <c r="D35" s="5" t="s">
        <v>18</v>
      </c>
      <c r="E35" s="6">
        <v>6</v>
      </c>
      <c r="F35" s="6">
        <v>403</v>
      </c>
      <c r="G35" s="7">
        <v>20878</v>
      </c>
      <c r="H35" s="4">
        <v>10</v>
      </c>
      <c r="I35" s="4" t="s">
        <v>14</v>
      </c>
      <c r="J35" s="4" t="s">
        <v>14</v>
      </c>
      <c r="K35" s="4" t="s">
        <v>14</v>
      </c>
    </row>
    <row r="36" spans="1:11" ht="15">
      <c r="A36" s="59">
        <v>2677</v>
      </c>
      <c r="B36" s="5" t="s">
        <v>130</v>
      </c>
      <c r="C36" s="5" t="s">
        <v>131</v>
      </c>
      <c r="D36" s="5" t="s">
        <v>118</v>
      </c>
      <c r="E36" s="6">
        <v>11</v>
      </c>
      <c r="F36" s="6">
        <v>33</v>
      </c>
      <c r="G36" s="7">
        <v>23489</v>
      </c>
      <c r="H36" s="4">
        <v>6</v>
      </c>
      <c r="I36" s="4" t="s">
        <v>14</v>
      </c>
      <c r="J36" s="4" t="s">
        <v>15</v>
      </c>
      <c r="K36" s="4" t="s">
        <v>14</v>
      </c>
    </row>
    <row r="37" spans="1:11" ht="15">
      <c r="A37" s="59">
        <v>2681</v>
      </c>
      <c r="B37" s="5" t="s">
        <v>76</v>
      </c>
      <c r="C37" s="5" t="s">
        <v>77</v>
      </c>
      <c r="D37" s="5" t="s">
        <v>78</v>
      </c>
      <c r="E37" s="6">
        <v>2</v>
      </c>
      <c r="F37" s="6">
        <v>802</v>
      </c>
      <c r="G37" s="7">
        <v>30796</v>
      </c>
      <c r="H37" s="4">
        <v>2</v>
      </c>
      <c r="I37" s="4" t="s">
        <v>14</v>
      </c>
      <c r="J37" s="4" t="s">
        <v>15</v>
      </c>
      <c r="K37" s="4" t="s">
        <v>15</v>
      </c>
    </row>
    <row r="38" spans="1:11" ht="15">
      <c r="A38" s="59">
        <v>2705</v>
      </c>
      <c r="B38" s="5" t="s">
        <v>19</v>
      </c>
      <c r="C38" s="5" t="s">
        <v>20</v>
      </c>
      <c r="D38" s="5" t="s">
        <v>21</v>
      </c>
      <c r="E38" s="6">
        <v>3</v>
      </c>
      <c r="F38" s="6">
        <v>616</v>
      </c>
      <c r="G38" s="7">
        <v>30292</v>
      </c>
      <c r="H38" s="4">
        <v>8</v>
      </c>
      <c r="I38" s="4" t="s">
        <v>14</v>
      </c>
      <c r="J38" s="4" t="s">
        <v>15</v>
      </c>
      <c r="K38" s="4" t="s">
        <v>15</v>
      </c>
    </row>
    <row r="39" spans="1:11" ht="15">
      <c r="A39" s="59">
        <v>2731</v>
      </c>
      <c r="B39" s="5" t="s">
        <v>317</v>
      </c>
      <c r="C39" s="5" t="s">
        <v>318</v>
      </c>
      <c r="D39" s="5" t="s">
        <v>18</v>
      </c>
      <c r="E39" s="6">
        <v>4</v>
      </c>
      <c r="F39" s="6">
        <v>245</v>
      </c>
      <c r="G39" s="7">
        <v>34600</v>
      </c>
      <c r="H39" s="4">
        <v>4</v>
      </c>
      <c r="I39" s="4" t="s">
        <v>14</v>
      </c>
      <c r="J39" s="4" t="s">
        <v>15</v>
      </c>
      <c r="K39" s="4" t="s">
        <v>14</v>
      </c>
    </row>
    <row r="40" spans="1:11" ht="15">
      <c r="A40" s="59">
        <v>2765</v>
      </c>
      <c r="B40" s="5" t="s">
        <v>200</v>
      </c>
      <c r="C40" s="5" t="s">
        <v>201</v>
      </c>
      <c r="D40" s="5" t="s">
        <v>13</v>
      </c>
      <c r="E40" s="6">
        <v>7</v>
      </c>
      <c r="F40" s="6">
        <v>645</v>
      </c>
      <c r="G40" s="7">
        <v>21991</v>
      </c>
      <c r="H40" s="4">
        <v>9</v>
      </c>
      <c r="I40" s="4" t="s">
        <v>15</v>
      </c>
      <c r="J40" s="4" t="s">
        <v>15</v>
      </c>
      <c r="K40" s="4" t="s">
        <v>14</v>
      </c>
    </row>
    <row r="41" spans="1:11" ht="15">
      <c r="A41" s="59">
        <v>2772</v>
      </c>
      <c r="B41" s="5" t="s">
        <v>16</v>
      </c>
      <c r="C41" s="5" t="s">
        <v>17</v>
      </c>
      <c r="D41" s="5" t="s">
        <v>18</v>
      </c>
      <c r="E41" s="6">
        <v>14</v>
      </c>
      <c r="F41" s="6">
        <v>830</v>
      </c>
      <c r="G41" s="8">
        <v>30296</v>
      </c>
      <c r="H41" s="4">
        <v>6</v>
      </c>
      <c r="I41" s="4" t="s">
        <v>14</v>
      </c>
      <c r="J41" s="4" t="s">
        <v>15</v>
      </c>
      <c r="K41" s="4" t="s">
        <v>15</v>
      </c>
    </row>
    <row r="42" spans="1:11" ht="15">
      <c r="A42" s="59">
        <v>2774</v>
      </c>
      <c r="B42" s="5" t="s">
        <v>247</v>
      </c>
      <c r="C42" s="5" t="s">
        <v>155</v>
      </c>
      <c r="D42" s="5" t="s">
        <v>93</v>
      </c>
      <c r="E42" s="6">
        <v>13</v>
      </c>
      <c r="F42" s="6">
        <v>475</v>
      </c>
      <c r="G42" s="7">
        <v>20627</v>
      </c>
      <c r="H42" s="4">
        <v>10</v>
      </c>
      <c r="I42" s="4" t="s">
        <v>15</v>
      </c>
      <c r="J42" s="4" t="s">
        <v>15</v>
      </c>
      <c r="K42" s="4" t="s">
        <v>15</v>
      </c>
    </row>
    <row r="43" spans="1:11" ht="15">
      <c r="A43" s="59">
        <v>2789</v>
      </c>
      <c r="B43" s="5" t="s">
        <v>45</v>
      </c>
      <c r="C43" s="5" t="s">
        <v>46</v>
      </c>
      <c r="D43" s="5" t="s">
        <v>44</v>
      </c>
      <c r="E43" s="6">
        <v>6</v>
      </c>
      <c r="F43" s="6">
        <v>961</v>
      </c>
      <c r="G43" s="7">
        <v>31939</v>
      </c>
      <c r="H43" s="4">
        <v>7</v>
      </c>
      <c r="I43" s="4" t="s">
        <v>14</v>
      </c>
      <c r="J43" s="4" t="s">
        <v>15</v>
      </c>
      <c r="K43" s="4" t="s">
        <v>15</v>
      </c>
    </row>
    <row r="44" spans="1:11" ht="15">
      <c r="A44" s="59">
        <v>2793</v>
      </c>
      <c r="B44" s="5" t="s">
        <v>47</v>
      </c>
      <c r="C44" s="5" t="s">
        <v>48</v>
      </c>
      <c r="D44" s="5" t="s">
        <v>27</v>
      </c>
      <c r="E44" s="6">
        <v>13</v>
      </c>
      <c r="F44" s="6">
        <v>313</v>
      </c>
      <c r="G44" s="7">
        <v>23450</v>
      </c>
      <c r="H44" s="4">
        <v>2</v>
      </c>
      <c r="I44" s="4" t="s">
        <v>14</v>
      </c>
      <c r="J44" s="4" t="s">
        <v>14</v>
      </c>
      <c r="K44" s="4" t="s">
        <v>14</v>
      </c>
    </row>
    <row r="45" spans="1:11" ht="15">
      <c r="A45" s="59">
        <v>2795</v>
      </c>
      <c r="B45" s="5" t="s">
        <v>292</v>
      </c>
      <c r="C45" s="5" t="s">
        <v>133</v>
      </c>
      <c r="D45" s="5" t="s">
        <v>24</v>
      </c>
      <c r="E45" s="6">
        <v>6</v>
      </c>
      <c r="F45" s="6">
        <v>955</v>
      </c>
      <c r="G45" s="7">
        <v>25427</v>
      </c>
      <c r="H45" s="4">
        <v>8</v>
      </c>
      <c r="I45" s="4" t="s">
        <v>14</v>
      </c>
      <c r="J45" s="4" t="s">
        <v>15</v>
      </c>
      <c r="K45" s="4" t="s">
        <v>14</v>
      </c>
    </row>
    <row r="46" spans="1:11" ht="15">
      <c r="A46" s="59">
        <v>2810</v>
      </c>
      <c r="B46" s="5" t="s">
        <v>311</v>
      </c>
      <c r="C46" s="5" t="s">
        <v>23</v>
      </c>
      <c r="D46" s="5" t="s">
        <v>24</v>
      </c>
      <c r="E46" s="6">
        <v>3</v>
      </c>
      <c r="F46" s="6">
        <v>466</v>
      </c>
      <c r="G46" s="7">
        <v>34187</v>
      </c>
      <c r="H46" s="4">
        <v>10</v>
      </c>
      <c r="I46" s="4" t="s">
        <v>14</v>
      </c>
      <c r="J46" s="4" t="s">
        <v>14</v>
      </c>
      <c r="K46" s="4" t="s">
        <v>14</v>
      </c>
    </row>
    <row r="47" spans="1:11" ht="15">
      <c r="A47" s="59">
        <v>2826</v>
      </c>
      <c r="B47" s="5" t="s">
        <v>40</v>
      </c>
      <c r="C47" s="5" t="s">
        <v>41</v>
      </c>
      <c r="D47" s="5" t="s">
        <v>27</v>
      </c>
      <c r="E47" s="6">
        <v>8</v>
      </c>
      <c r="F47" s="6">
        <v>391</v>
      </c>
      <c r="G47" s="7">
        <v>29103</v>
      </c>
      <c r="H47" s="4">
        <v>5</v>
      </c>
      <c r="I47" s="4" t="s">
        <v>14</v>
      </c>
      <c r="J47" s="4" t="s">
        <v>15</v>
      </c>
      <c r="K47" s="4" t="s">
        <v>14</v>
      </c>
    </row>
    <row r="48" spans="1:11" ht="15">
      <c r="A48" s="59">
        <v>2826</v>
      </c>
      <c r="B48" s="5" t="s">
        <v>252</v>
      </c>
      <c r="C48" s="5" t="s">
        <v>12</v>
      </c>
      <c r="D48" s="5" t="s">
        <v>13</v>
      </c>
      <c r="E48" s="6">
        <v>3</v>
      </c>
      <c r="F48" s="6">
        <v>900</v>
      </c>
      <c r="G48" s="7">
        <v>28734</v>
      </c>
      <c r="H48" s="4">
        <v>2</v>
      </c>
      <c r="I48" s="4" t="s">
        <v>14</v>
      </c>
      <c r="J48" s="4" t="s">
        <v>14</v>
      </c>
      <c r="K48" s="4" t="s">
        <v>14</v>
      </c>
    </row>
    <row r="49" spans="1:11" ht="15">
      <c r="A49" s="59">
        <v>2833</v>
      </c>
      <c r="B49" s="5" t="s">
        <v>11</v>
      </c>
      <c r="C49" s="5" t="s">
        <v>12</v>
      </c>
      <c r="D49" s="5" t="s">
        <v>13</v>
      </c>
      <c r="E49" s="6">
        <v>13</v>
      </c>
      <c r="F49" s="6">
        <v>701</v>
      </c>
      <c r="G49" s="8">
        <v>33199</v>
      </c>
      <c r="H49" s="4">
        <v>10</v>
      </c>
      <c r="I49" s="4" t="s">
        <v>14</v>
      </c>
      <c r="J49" s="4" t="s">
        <v>15</v>
      </c>
      <c r="K49" s="4" t="s">
        <v>15</v>
      </c>
    </row>
    <row r="50" spans="1:11" ht="15">
      <c r="A50" s="59">
        <v>2838</v>
      </c>
      <c r="B50" s="5" t="s">
        <v>189</v>
      </c>
      <c r="C50" s="5" t="s">
        <v>190</v>
      </c>
      <c r="D50" s="5" t="s">
        <v>18</v>
      </c>
      <c r="E50" s="6">
        <v>3</v>
      </c>
      <c r="F50" s="6">
        <v>804</v>
      </c>
      <c r="G50" s="7">
        <v>25342</v>
      </c>
      <c r="H50" s="4">
        <v>3</v>
      </c>
      <c r="I50" s="4" t="s">
        <v>15</v>
      </c>
      <c r="J50" s="4" t="s">
        <v>14</v>
      </c>
      <c r="K50" s="4" t="s">
        <v>14</v>
      </c>
    </row>
    <row r="51" spans="1:11" ht="15">
      <c r="A51" s="59">
        <v>2839</v>
      </c>
      <c r="B51" s="5" t="s">
        <v>40</v>
      </c>
      <c r="C51" s="5" t="s">
        <v>41</v>
      </c>
      <c r="D51" s="5" t="s">
        <v>27</v>
      </c>
      <c r="E51" s="6">
        <v>4</v>
      </c>
      <c r="F51" s="6">
        <v>586</v>
      </c>
      <c r="G51" s="7">
        <v>20162</v>
      </c>
      <c r="H51" s="4">
        <v>9</v>
      </c>
      <c r="I51" s="4" t="s">
        <v>15</v>
      </c>
      <c r="J51" s="4" t="s">
        <v>15</v>
      </c>
      <c r="K51" s="4" t="s">
        <v>14</v>
      </c>
    </row>
    <row r="52" spans="1:11" ht="15">
      <c r="A52" s="59">
        <v>2845</v>
      </c>
      <c r="B52" s="5" t="s">
        <v>128</v>
      </c>
      <c r="C52" s="5" t="s">
        <v>129</v>
      </c>
      <c r="D52" s="5" t="s">
        <v>30</v>
      </c>
      <c r="E52" s="6">
        <v>13</v>
      </c>
      <c r="F52" s="6">
        <v>18</v>
      </c>
      <c r="G52" s="7">
        <v>25279</v>
      </c>
      <c r="H52" s="4">
        <v>2</v>
      </c>
      <c r="I52" s="4" t="s">
        <v>14</v>
      </c>
      <c r="J52" s="4" t="s">
        <v>14</v>
      </c>
      <c r="K52" s="4" t="s">
        <v>15</v>
      </c>
    </row>
    <row r="53" spans="1:11" ht="15">
      <c r="A53" s="59">
        <v>2851</v>
      </c>
      <c r="B53" s="5" t="s">
        <v>256</v>
      </c>
      <c r="C53" s="5" t="s">
        <v>145</v>
      </c>
      <c r="D53" s="5" t="s">
        <v>18</v>
      </c>
      <c r="E53" s="6">
        <v>12</v>
      </c>
      <c r="F53" s="6">
        <v>735</v>
      </c>
      <c r="G53" s="7">
        <v>34216</v>
      </c>
      <c r="H53" s="4">
        <v>4</v>
      </c>
      <c r="I53" s="4" t="s">
        <v>15</v>
      </c>
      <c r="J53" s="4" t="s">
        <v>15</v>
      </c>
      <c r="K53" s="4" t="s">
        <v>15</v>
      </c>
    </row>
    <row r="54" spans="1:11" ht="15">
      <c r="A54" s="59">
        <v>2857</v>
      </c>
      <c r="B54" s="5" t="s">
        <v>139</v>
      </c>
      <c r="C54" s="5" t="s">
        <v>140</v>
      </c>
      <c r="D54" s="5" t="s">
        <v>39</v>
      </c>
      <c r="E54" s="6">
        <v>7</v>
      </c>
      <c r="F54" s="6">
        <v>37</v>
      </c>
      <c r="G54" s="7">
        <v>33609</v>
      </c>
      <c r="H54" s="4">
        <v>9</v>
      </c>
      <c r="I54" s="4" t="s">
        <v>14</v>
      </c>
      <c r="J54" s="4" t="s">
        <v>15</v>
      </c>
      <c r="K54" s="4" t="s">
        <v>14</v>
      </c>
    </row>
    <row r="55" spans="1:11" ht="15">
      <c r="A55" s="59">
        <v>2890</v>
      </c>
      <c r="B55" s="5" t="s">
        <v>218</v>
      </c>
      <c r="C55" s="5" t="s">
        <v>142</v>
      </c>
      <c r="D55" s="5" t="s">
        <v>36</v>
      </c>
      <c r="E55" s="6">
        <v>4</v>
      </c>
      <c r="F55" s="6">
        <v>424</v>
      </c>
      <c r="G55" s="8">
        <v>27381</v>
      </c>
      <c r="H55" s="4">
        <v>6</v>
      </c>
      <c r="I55" s="4" t="s">
        <v>14</v>
      </c>
      <c r="J55" s="4" t="s">
        <v>15</v>
      </c>
      <c r="K55" s="4" t="s">
        <v>14</v>
      </c>
    </row>
    <row r="56" spans="1:11" ht="15">
      <c r="A56" s="59">
        <v>2891</v>
      </c>
      <c r="B56" s="5" t="s">
        <v>305</v>
      </c>
      <c r="C56" s="5" t="s">
        <v>95</v>
      </c>
      <c r="D56" s="5" t="s">
        <v>18</v>
      </c>
      <c r="E56" s="6">
        <v>9</v>
      </c>
      <c r="F56" s="6">
        <v>517</v>
      </c>
      <c r="G56" s="7">
        <v>23346</v>
      </c>
      <c r="H56" s="4">
        <v>9</v>
      </c>
      <c r="I56" s="4" t="s">
        <v>15</v>
      </c>
      <c r="J56" s="4" t="s">
        <v>15</v>
      </c>
      <c r="K56" s="4" t="s">
        <v>15</v>
      </c>
    </row>
    <row r="57" spans="1:11" ht="15">
      <c r="A57" s="59">
        <v>2899</v>
      </c>
      <c r="B57" s="5" t="s">
        <v>192</v>
      </c>
      <c r="C57" s="5" t="s">
        <v>193</v>
      </c>
      <c r="D57" s="5" t="s">
        <v>13</v>
      </c>
      <c r="E57" s="6">
        <v>4</v>
      </c>
      <c r="F57" s="6">
        <v>23</v>
      </c>
      <c r="G57" s="8">
        <v>25885</v>
      </c>
      <c r="H57" s="4">
        <v>6</v>
      </c>
      <c r="I57" s="4" t="s">
        <v>15</v>
      </c>
      <c r="J57" s="4" t="s">
        <v>15</v>
      </c>
      <c r="K57" s="4" t="s">
        <v>14</v>
      </c>
    </row>
    <row r="58" spans="1:11" ht="15">
      <c r="A58" s="59">
        <v>2910</v>
      </c>
      <c r="B58" s="5" t="s">
        <v>34</v>
      </c>
      <c r="C58" s="5" t="s">
        <v>35</v>
      </c>
      <c r="D58" s="5" t="s">
        <v>36</v>
      </c>
      <c r="E58" s="6">
        <v>14</v>
      </c>
      <c r="F58" s="6">
        <v>105</v>
      </c>
      <c r="G58" s="7">
        <v>25115</v>
      </c>
      <c r="H58" s="4">
        <v>10</v>
      </c>
      <c r="I58" s="4" t="s">
        <v>14</v>
      </c>
      <c r="J58" s="4" t="s">
        <v>15</v>
      </c>
      <c r="K58" s="4" t="s">
        <v>14</v>
      </c>
    </row>
    <row r="59" spans="1:11" ht="15">
      <c r="A59" s="59">
        <v>2943</v>
      </c>
      <c r="B59" s="5" t="s">
        <v>108</v>
      </c>
      <c r="C59" s="5" t="s">
        <v>109</v>
      </c>
      <c r="D59" s="5" t="s">
        <v>71</v>
      </c>
      <c r="E59" s="6">
        <v>10</v>
      </c>
      <c r="F59" s="6">
        <v>983</v>
      </c>
      <c r="G59" s="7">
        <v>33072</v>
      </c>
      <c r="H59" s="4">
        <v>5</v>
      </c>
      <c r="I59" s="4" t="s">
        <v>15</v>
      </c>
      <c r="J59" s="4" t="s">
        <v>14</v>
      </c>
      <c r="K59" s="4" t="s">
        <v>14</v>
      </c>
    </row>
    <row r="60" spans="1:11" ht="15">
      <c r="A60" s="59">
        <v>2986</v>
      </c>
      <c r="B60" s="5" t="s">
        <v>69</v>
      </c>
      <c r="C60" s="5" t="s">
        <v>70</v>
      </c>
      <c r="D60" s="5" t="s">
        <v>71</v>
      </c>
      <c r="E60" s="6">
        <v>15</v>
      </c>
      <c r="F60" s="6">
        <v>85</v>
      </c>
      <c r="G60" s="7">
        <v>31483</v>
      </c>
      <c r="H60" s="4">
        <v>8</v>
      </c>
      <c r="I60" s="4" t="s">
        <v>15</v>
      </c>
      <c r="J60" s="4" t="s">
        <v>14</v>
      </c>
      <c r="K60" s="4" t="s">
        <v>14</v>
      </c>
    </row>
    <row r="61" spans="1:11" ht="15">
      <c r="A61" s="59">
        <v>2987</v>
      </c>
      <c r="B61" s="5" t="s">
        <v>168</v>
      </c>
      <c r="C61" s="5" t="s">
        <v>92</v>
      </c>
      <c r="D61" s="5" t="s">
        <v>93</v>
      </c>
      <c r="E61" s="6">
        <v>1</v>
      </c>
      <c r="F61" s="6">
        <v>619</v>
      </c>
      <c r="G61" s="7">
        <v>21987</v>
      </c>
      <c r="H61" s="4">
        <v>9</v>
      </c>
      <c r="I61" s="4" t="s">
        <v>14</v>
      </c>
      <c r="J61" s="4" t="s">
        <v>15</v>
      </c>
      <c r="K61" s="4" t="s">
        <v>15</v>
      </c>
    </row>
    <row r="62" spans="1:11" ht="15">
      <c r="A62" s="59">
        <v>3004</v>
      </c>
      <c r="B62" s="5" t="s">
        <v>294</v>
      </c>
      <c r="C62" s="5" t="s">
        <v>20</v>
      </c>
      <c r="D62" s="5" t="s">
        <v>21</v>
      </c>
      <c r="E62" s="6">
        <v>3</v>
      </c>
      <c r="F62" s="6">
        <v>614</v>
      </c>
      <c r="G62" s="7">
        <v>31755</v>
      </c>
      <c r="H62" s="4">
        <v>4</v>
      </c>
      <c r="I62" s="4" t="s">
        <v>15</v>
      </c>
      <c r="J62" s="4" t="s">
        <v>14</v>
      </c>
      <c r="K62" s="4" t="s">
        <v>14</v>
      </c>
    </row>
    <row r="63" spans="1:11" ht="15">
      <c r="A63" s="59">
        <v>3011</v>
      </c>
      <c r="B63" s="5" t="s">
        <v>149</v>
      </c>
      <c r="C63" s="5" t="s">
        <v>17</v>
      </c>
      <c r="D63" s="5" t="s">
        <v>18</v>
      </c>
      <c r="E63" s="6">
        <v>15</v>
      </c>
      <c r="F63" s="6">
        <v>267</v>
      </c>
      <c r="G63" s="8">
        <v>26225</v>
      </c>
      <c r="H63" s="4">
        <v>3</v>
      </c>
      <c r="I63" s="4" t="s">
        <v>14</v>
      </c>
      <c r="J63" s="4" t="s">
        <v>15</v>
      </c>
      <c r="K63" s="4" t="s">
        <v>14</v>
      </c>
    </row>
    <row r="64" spans="1:11" ht="15">
      <c r="A64" s="59">
        <v>3022</v>
      </c>
      <c r="B64" s="5" t="s">
        <v>49</v>
      </c>
      <c r="C64" s="5" t="s">
        <v>50</v>
      </c>
      <c r="D64" s="5" t="s">
        <v>44</v>
      </c>
      <c r="E64" s="6">
        <v>12</v>
      </c>
      <c r="F64" s="6">
        <v>492</v>
      </c>
      <c r="G64" s="7">
        <v>28645</v>
      </c>
      <c r="H64" s="4">
        <v>1</v>
      </c>
      <c r="I64" s="4" t="s">
        <v>15</v>
      </c>
      <c r="J64" s="4" t="s">
        <v>14</v>
      </c>
      <c r="K64" s="4" t="s">
        <v>15</v>
      </c>
    </row>
    <row r="65" spans="1:11" ht="15">
      <c r="A65" s="59">
        <v>3022</v>
      </c>
      <c r="B65" s="5" t="s">
        <v>22</v>
      </c>
      <c r="C65" s="5" t="s">
        <v>23</v>
      </c>
      <c r="D65" s="5" t="s">
        <v>24</v>
      </c>
      <c r="E65" s="6">
        <v>4</v>
      </c>
      <c r="F65" s="6">
        <v>827</v>
      </c>
      <c r="G65" s="8">
        <v>33583</v>
      </c>
      <c r="H65" s="4">
        <v>10</v>
      </c>
      <c r="I65" s="4" t="s">
        <v>15</v>
      </c>
      <c r="J65" s="4" t="s">
        <v>15</v>
      </c>
      <c r="K65" s="4" t="s">
        <v>14</v>
      </c>
    </row>
    <row r="66" spans="1:11" ht="15">
      <c r="A66" s="59">
        <v>3028</v>
      </c>
      <c r="B66" s="5" t="s">
        <v>67</v>
      </c>
      <c r="C66" s="5" t="s">
        <v>68</v>
      </c>
      <c r="D66" s="5" t="s">
        <v>33</v>
      </c>
      <c r="E66" s="6">
        <v>12</v>
      </c>
      <c r="F66" s="6">
        <v>650</v>
      </c>
      <c r="G66" s="7">
        <v>30900</v>
      </c>
      <c r="H66" s="4">
        <v>9</v>
      </c>
      <c r="I66" s="4" t="s">
        <v>15</v>
      </c>
      <c r="J66" s="4" t="s">
        <v>15</v>
      </c>
      <c r="K66" s="4" t="s">
        <v>15</v>
      </c>
    </row>
    <row r="67" spans="1:11" ht="15">
      <c r="A67" s="59">
        <v>3028</v>
      </c>
      <c r="B67" s="5" t="s">
        <v>214</v>
      </c>
      <c r="C67" s="5" t="s">
        <v>97</v>
      </c>
      <c r="D67" s="5" t="s">
        <v>13</v>
      </c>
      <c r="E67" s="6">
        <v>14</v>
      </c>
      <c r="F67" s="6">
        <v>934</v>
      </c>
      <c r="G67" s="7">
        <v>20484</v>
      </c>
      <c r="H67" s="4">
        <v>6</v>
      </c>
      <c r="I67" s="4" t="s">
        <v>15</v>
      </c>
      <c r="J67" s="4" t="s">
        <v>15</v>
      </c>
      <c r="K67" s="4" t="s">
        <v>14</v>
      </c>
    </row>
    <row r="68" spans="1:11" ht="15">
      <c r="A68" s="59">
        <v>3032</v>
      </c>
      <c r="B68" s="5" t="s">
        <v>262</v>
      </c>
      <c r="C68" s="5" t="s">
        <v>167</v>
      </c>
      <c r="D68" s="5" t="s">
        <v>21</v>
      </c>
      <c r="E68" s="6">
        <v>3</v>
      </c>
      <c r="F68" s="6">
        <v>803</v>
      </c>
      <c r="G68" s="7">
        <v>21965</v>
      </c>
      <c r="H68" s="4">
        <v>8</v>
      </c>
      <c r="I68" s="4" t="s">
        <v>14</v>
      </c>
      <c r="J68" s="4" t="s">
        <v>14</v>
      </c>
      <c r="K68" s="4" t="s">
        <v>14</v>
      </c>
    </row>
    <row r="69" spans="1:11" ht="15">
      <c r="A69" s="59">
        <v>3033</v>
      </c>
      <c r="B69" s="5" t="s">
        <v>135</v>
      </c>
      <c r="C69" s="5" t="s">
        <v>136</v>
      </c>
      <c r="D69" s="5" t="s">
        <v>64</v>
      </c>
      <c r="E69" s="6">
        <v>11</v>
      </c>
      <c r="F69" s="6">
        <v>121</v>
      </c>
      <c r="G69" s="7">
        <v>33786</v>
      </c>
      <c r="H69" s="4">
        <v>9</v>
      </c>
      <c r="I69" s="4" t="s">
        <v>15</v>
      </c>
      <c r="J69" s="4" t="s">
        <v>15</v>
      </c>
      <c r="K69" s="4" t="s">
        <v>14</v>
      </c>
    </row>
    <row r="70" spans="1:11" ht="15">
      <c r="A70" s="59">
        <v>3048</v>
      </c>
      <c r="B70" s="5" t="s">
        <v>58</v>
      </c>
      <c r="C70" s="5" t="s">
        <v>59</v>
      </c>
      <c r="D70" s="5" t="s">
        <v>36</v>
      </c>
      <c r="E70" s="6">
        <v>8</v>
      </c>
      <c r="F70" s="6">
        <v>312</v>
      </c>
      <c r="G70" s="8">
        <v>24100</v>
      </c>
      <c r="H70" s="4">
        <v>6</v>
      </c>
      <c r="I70" s="4" t="s">
        <v>14</v>
      </c>
      <c r="J70" s="4" t="s">
        <v>15</v>
      </c>
      <c r="K70" s="4" t="s">
        <v>14</v>
      </c>
    </row>
    <row r="71" spans="1:11" ht="15">
      <c r="A71" s="59">
        <v>3065</v>
      </c>
      <c r="B71" s="5" t="s">
        <v>148</v>
      </c>
      <c r="C71" s="5" t="s">
        <v>12</v>
      </c>
      <c r="D71" s="5" t="s">
        <v>13</v>
      </c>
      <c r="E71" s="6">
        <v>6</v>
      </c>
      <c r="F71" s="6">
        <v>127</v>
      </c>
      <c r="G71" s="7">
        <v>24608</v>
      </c>
      <c r="H71" s="4">
        <v>4</v>
      </c>
      <c r="I71" s="4" t="s">
        <v>15</v>
      </c>
      <c r="J71" s="4" t="s">
        <v>14</v>
      </c>
      <c r="K71" s="4" t="s">
        <v>15</v>
      </c>
    </row>
    <row r="72" spans="1:11" ht="15">
      <c r="A72" s="59">
        <v>3067</v>
      </c>
      <c r="B72" s="5" t="s">
        <v>56</v>
      </c>
      <c r="C72" s="5" t="s">
        <v>57</v>
      </c>
      <c r="D72" s="5" t="s">
        <v>39</v>
      </c>
      <c r="E72" s="6">
        <v>14</v>
      </c>
      <c r="F72" s="6">
        <v>164</v>
      </c>
      <c r="G72" s="7">
        <v>34484</v>
      </c>
      <c r="H72" s="4">
        <v>10</v>
      </c>
      <c r="I72" s="4" t="s">
        <v>14</v>
      </c>
      <c r="J72" s="4" t="s">
        <v>15</v>
      </c>
      <c r="K72" s="4" t="s">
        <v>14</v>
      </c>
    </row>
    <row r="73" spans="1:11" ht="15">
      <c r="A73" s="59">
        <v>3068</v>
      </c>
      <c r="B73" s="5" t="s">
        <v>282</v>
      </c>
      <c r="C73" s="5" t="s">
        <v>140</v>
      </c>
      <c r="D73" s="5" t="s">
        <v>39</v>
      </c>
      <c r="E73" s="6">
        <v>4</v>
      </c>
      <c r="F73" s="6">
        <v>997</v>
      </c>
      <c r="G73" s="7">
        <v>23040</v>
      </c>
      <c r="H73" s="4">
        <v>4</v>
      </c>
      <c r="I73" s="4" t="s">
        <v>15</v>
      </c>
      <c r="J73" s="4" t="s">
        <v>15</v>
      </c>
      <c r="K73" s="4" t="s">
        <v>15</v>
      </c>
    </row>
    <row r="74" spans="1:11" ht="15">
      <c r="A74" s="59">
        <v>3071</v>
      </c>
      <c r="B74" s="5" t="s">
        <v>69</v>
      </c>
      <c r="C74" s="5" t="s">
        <v>70</v>
      </c>
      <c r="D74" s="5" t="s">
        <v>71</v>
      </c>
      <c r="E74" s="6">
        <v>2</v>
      </c>
      <c r="F74" s="6">
        <v>809</v>
      </c>
      <c r="G74" s="8">
        <v>29934</v>
      </c>
      <c r="H74" s="4">
        <v>7</v>
      </c>
      <c r="I74" s="4" t="s">
        <v>15</v>
      </c>
      <c r="J74" s="4" t="s">
        <v>15</v>
      </c>
      <c r="K74" s="4" t="s">
        <v>15</v>
      </c>
    </row>
    <row r="75" spans="1:11" ht="15">
      <c r="A75" s="59">
        <v>3071</v>
      </c>
      <c r="B75" s="5" t="s">
        <v>16</v>
      </c>
      <c r="C75" s="5" t="s">
        <v>17</v>
      </c>
      <c r="D75" s="5" t="s">
        <v>18</v>
      </c>
      <c r="E75" s="6">
        <v>4</v>
      </c>
      <c r="F75" s="6">
        <v>706</v>
      </c>
      <c r="G75" s="7">
        <v>20219</v>
      </c>
      <c r="H75" s="4">
        <v>8</v>
      </c>
      <c r="I75" s="4" t="s">
        <v>15</v>
      </c>
      <c r="J75" s="4" t="s">
        <v>14</v>
      </c>
      <c r="K75" s="4" t="s">
        <v>15</v>
      </c>
    </row>
    <row r="76" spans="1:11" ht="15">
      <c r="A76" s="59">
        <v>3077</v>
      </c>
      <c r="B76" s="5" t="s">
        <v>62</v>
      </c>
      <c r="C76" s="5" t="s">
        <v>63</v>
      </c>
      <c r="D76" s="5" t="s">
        <v>64</v>
      </c>
      <c r="E76" s="6">
        <v>1</v>
      </c>
      <c r="F76" s="6">
        <v>692</v>
      </c>
      <c r="G76" s="7">
        <v>29621</v>
      </c>
      <c r="H76" s="4">
        <v>9</v>
      </c>
      <c r="I76" s="4" t="s">
        <v>14</v>
      </c>
      <c r="J76" s="4" t="s">
        <v>14</v>
      </c>
      <c r="K76" s="4" t="s">
        <v>14</v>
      </c>
    </row>
    <row r="77" spans="1:11" ht="15">
      <c r="A77" s="59">
        <v>3086</v>
      </c>
      <c r="B77" s="5" t="s">
        <v>16</v>
      </c>
      <c r="C77" s="5" t="s">
        <v>17</v>
      </c>
      <c r="D77" s="5" t="s">
        <v>18</v>
      </c>
      <c r="E77" s="6">
        <v>8</v>
      </c>
      <c r="F77" s="6">
        <v>339</v>
      </c>
      <c r="G77" s="7">
        <v>20674</v>
      </c>
      <c r="H77" s="4">
        <v>3</v>
      </c>
      <c r="I77" s="4" t="s">
        <v>14</v>
      </c>
      <c r="J77" s="4" t="s">
        <v>15</v>
      </c>
      <c r="K77" s="4" t="s">
        <v>15</v>
      </c>
    </row>
    <row r="78" spans="1:11" ht="15">
      <c r="A78" s="59">
        <v>3091</v>
      </c>
      <c r="B78" s="5" t="s">
        <v>264</v>
      </c>
      <c r="C78" s="5" t="s">
        <v>12</v>
      </c>
      <c r="D78" s="5" t="s">
        <v>13</v>
      </c>
      <c r="E78" s="6">
        <v>7</v>
      </c>
      <c r="F78" s="6">
        <v>463</v>
      </c>
      <c r="G78" s="7">
        <v>26018</v>
      </c>
      <c r="H78" s="4">
        <v>4</v>
      </c>
      <c r="I78" s="4" t="s">
        <v>14</v>
      </c>
      <c r="J78" s="4" t="s">
        <v>15</v>
      </c>
      <c r="K78" s="4" t="s">
        <v>14</v>
      </c>
    </row>
    <row r="79" spans="1:11" ht="15">
      <c r="A79" s="59">
        <v>3113</v>
      </c>
      <c r="B79" s="5" t="s">
        <v>22</v>
      </c>
      <c r="C79" s="5" t="s">
        <v>23</v>
      </c>
      <c r="D79" s="5" t="s">
        <v>24</v>
      </c>
      <c r="E79" s="6">
        <v>2</v>
      </c>
      <c r="F79" s="6">
        <v>732</v>
      </c>
      <c r="G79" s="7">
        <v>25074</v>
      </c>
      <c r="H79" s="4">
        <v>3</v>
      </c>
      <c r="I79" s="4" t="s">
        <v>14</v>
      </c>
      <c r="J79" s="4" t="s">
        <v>14</v>
      </c>
      <c r="K79" s="4" t="s">
        <v>15</v>
      </c>
    </row>
    <row r="80" spans="1:11" ht="15">
      <c r="A80" s="59">
        <v>3116</v>
      </c>
      <c r="B80" s="5" t="s">
        <v>31</v>
      </c>
      <c r="C80" s="5" t="s">
        <v>32</v>
      </c>
      <c r="D80" s="5" t="s">
        <v>33</v>
      </c>
      <c r="E80" s="6">
        <v>5</v>
      </c>
      <c r="F80" s="6">
        <v>713</v>
      </c>
      <c r="G80" s="7">
        <v>29009</v>
      </c>
      <c r="H80" s="4">
        <v>6</v>
      </c>
      <c r="I80" s="4" t="s">
        <v>14</v>
      </c>
      <c r="J80" s="4" t="s">
        <v>14</v>
      </c>
      <c r="K80" s="4" t="s">
        <v>15</v>
      </c>
    </row>
    <row r="81" spans="1:11" ht="15">
      <c r="A81" s="59">
        <v>3172</v>
      </c>
      <c r="B81" s="5" t="s">
        <v>226</v>
      </c>
      <c r="C81" s="5" t="s">
        <v>227</v>
      </c>
      <c r="D81" s="5" t="s">
        <v>30</v>
      </c>
      <c r="E81" s="6">
        <v>7</v>
      </c>
      <c r="F81" s="6">
        <v>325</v>
      </c>
      <c r="G81" s="8">
        <v>32795</v>
      </c>
      <c r="H81" s="4">
        <v>4</v>
      </c>
      <c r="I81" s="4" t="s">
        <v>15</v>
      </c>
      <c r="J81" s="4" t="s">
        <v>14</v>
      </c>
      <c r="K81" s="4" t="s">
        <v>14</v>
      </c>
    </row>
    <row r="82" spans="1:11" ht="15">
      <c r="A82" s="59">
        <v>3184</v>
      </c>
      <c r="B82" s="5" t="s">
        <v>198</v>
      </c>
      <c r="C82" s="5" t="s">
        <v>17</v>
      </c>
      <c r="D82" s="5" t="s">
        <v>18</v>
      </c>
      <c r="E82" s="6">
        <v>13</v>
      </c>
      <c r="F82" s="6">
        <v>655</v>
      </c>
      <c r="G82" s="8">
        <v>24041</v>
      </c>
      <c r="H82" s="4">
        <v>6</v>
      </c>
      <c r="I82" s="4" t="s">
        <v>15</v>
      </c>
      <c r="J82" s="4" t="s">
        <v>15</v>
      </c>
      <c r="K82" s="4" t="s">
        <v>14</v>
      </c>
    </row>
    <row r="83" spans="1:11" ht="15">
      <c r="A83" s="59">
        <v>3190</v>
      </c>
      <c r="B83" s="5" t="s">
        <v>271</v>
      </c>
      <c r="C83" s="5" t="s">
        <v>23</v>
      </c>
      <c r="D83" s="5" t="s">
        <v>24</v>
      </c>
      <c r="E83" s="6">
        <v>14</v>
      </c>
      <c r="F83" s="6">
        <v>356</v>
      </c>
      <c r="G83" s="7">
        <v>31433</v>
      </c>
      <c r="H83" s="4">
        <v>9</v>
      </c>
      <c r="I83" s="4" t="s">
        <v>14</v>
      </c>
      <c r="J83" s="4" t="s">
        <v>14</v>
      </c>
      <c r="K83" s="4" t="s">
        <v>15</v>
      </c>
    </row>
    <row r="84" spans="1:11" ht="15">
      <c r="A84" s="59">
        <v>3192</v>
      </c>
      <c r="B84" s="5" t="s">
        <v>183</v>
      </c>
      <c r="C84" s="5" t="s">
        <v>57</v>
      </c>
      <c r="D84" s="5" t="s">
        <v>39</v>
      </c>
      <c r="E84" s="6">
        <v>12</v>
      </c>
      <c r="F84" s="6">
        <v>845</v>
      </c>
      <c r="G84" s="7">
        <v>33444</v>
      </c>
      <c r="H84" s="4">
        <v>6</v>
      </c>
      <c r="I84" s="4" t="s">
        <v>15</v>
      </c>
      <c r="J84" s="4" t="s">
        <v>14</v>
      </c>
      <c r="K84" s="4" t="s">
        <v>15</v>
      </c>
    </row>
    <row r="85" spans="1:11" ht="15">
      <c r="A85" s="59">
        <v>3215</v>
      </c>
      <c r="B85" s="5" t="s">
        <v>72</v>
      </c>
      <c r="C85" s="5" t="s">
        <v>73</v>
      </c>
      <c r="D85" s="5" t="s">
        <v>36</v>
      </c>
      <c r="E85" s="6">
        <v>14</v>
      </c>
      <c r="F85" s="6">
        <v>771</v>
      </c>
      <c r="G85" s="7">
        <v>29033</v>
      </c>
      <c r="H85" s="4">
        <v>2</v>
      </c>
      <c r="I85" s="4" t="s">
        <v>14</v>
      </c>
      <c r="J85" s="4" t="s">
        <v>15</v>
      </c>
      <c r="K85" s="4" t="s">
        <v>15</v>
      </c>
    </row>
    <row r="86" spans="1:11" ht="15">
      <c r="A86" s="59">
        <v>3240</v>
      </c>
      <c r="B86" s="5" t="s">
        <v>19</v>
      </c>
      <c r="C86" s="5" t="s">
        <v>20</v>
      </c>
      <c r="D86" s="5" t="s">
        <v>21</v>
      </c>
      <c r="E86" s="6">
        <v>3</v>
      </c>
      <c r="F86" s="6">
        <v>458</v>
      </c>
      <c r="G86" s="7">
        <v>34867</v>
      </c>
      <c r="H86" s="4">
        <v>6</v>
      </c>
      <c r="I86" s="4" t="s">
        <v>14</v>
      </c>
      <c r="J86" s="4" t="s">
        <v>15</v>
      </c>
      <c r="K86" s="4" t="s">
        <v>14</v>
      </c>
    </row>
    <row r="87" spans="1:11" ht="15">
      <c r="A87" s="59">
        <v>3286</v>
      </c>
      <c r="B87" s="5" t="s">
        <v>178</v>
      </c>
      <c r="C87" s="5" t="s">
        <v>20</v>
      </c>
      <c r="D87" s="5" t="s">
        <v>21</v>
      </c>
      <c r="E87" s="6">
        <v>11</v>
      </c>
      <c r="F87" s="6">
        <v>890</v>
      </c>
      <c r="G87" s="7">
        <v>26141</v>
      </c>
      <c r="H87" s="4">
        <v>8</v>
      </c>
      <c r="I87" s="4" t="s">
        <v>14</v>
      </c>
      <c r="J87" s="4" t="s">
        <v>15</v>
      </c>
      <c r="K87" s="4" t="s">
        <v>15</v>
      </c>
    </row>
    <row r="88" spans="1:11" ht="15">
      <c r="A88" s="59">
        <v>3316</v>
      </c>
      <c r="B88" s="5" t="s">
        <v>219</v>
      </c>
      <c r="C88" s="5" t="s">
        <v>35</v>
      </c>
      <c r="D88" s="5" t="s">
        <v>36</v>
      </c>
      <c r="E88" s="6">
        <v>11</v>
      </c>
      <c r="F88" s="6">
        <v>598</v>
      </c>
      <c r="G88" s="7">
        <v>25993</v>
      </c>
      <c r="H88" s="4">
        <v>8</v>
      </c>
      <c r="I88" s="4" t="s">
        <v>14</v>
      </c>
      <c r="J88" s="4" t="s">
        <v>15</v>
      </c>
      <c r="K88" s="4" t="s">
        <v>15</v>
      </c>
    </row>
    <row r="89" spans="1:11" ht="15">
      <c r="A89" s="59">
        <v>3324</v>
      </c>
      <c r="B89" s="5" t="s">
        <v>11</v>
      </c>
      <c r="C89" s="5" t="s">
        <v>12</v>
      </c>
      <c r="D89" s="5" t="s">
        <v>13</v>
      </c>
      <c r="E89" s="6">
        <v>7</v>
      </c>
      <c r="F89" s="6">
        <v>325</v>
      </c>
      <c r="G89" s="8">
        <v>24798</v>
      </c>
      <c r="H89" s="4">
        <v>6</v>
      </c>
      <c r="I89" s="4" t="s">
        <v>15</v>
      </c>
      <c r="J89" s="4" t="s">
        <v>14</v>
      </c>
      <c r="K89" s="4" t="s">
        <v>14</v>
      </c>
    </row>
    <row r="90" spans="1:11" ht="15">
      <c r="A90" s="59">
        <v>3341</v>
      </c>
      <c r="B90" s="5" t="s">
        <v>314</v>
      </c>
      <c r="C90" s="5" t="s">
        <v>80</v>
      </c>
      <c r="D90" s="5" t="s">
        <v>39</v>
      </c>
      <c r="E90" s="6">
        <v>11</v>
      </c>
      <c r="F90" s="6">
        <v>600</v>
      </c>
      <c r="G90" s="7">
        <v>30205</v>
      </c>
      <c r="H90" s="4">
        <v>5</v>
      </c>
      <c r="I90" s="4" t="s">
        <v>15</v>
      </c>
      <c r="J90" s="4" t="s">
        <v>14</v>
      </c>
      <c r="K90" s="4" t="s">
        <v>15</v>
      </c>
    </row>
    <row r="91" spans="1:11" ht="15">
      <c r="A91" s="59">
        <v>3354</v>
      </c>
      <c r="B91" s="5" t="s">
        <v>19</v>
      </c>
      <c r="C91" s="5" t="s">
        <v>20</v>
      </c>
      <c r="D91" s="5" t="s">
        <v>21</v>
      </c>
      <c r="E91" s="6">
        <v>6</v>
      </c>
      <c r="F91" s="6">
        <v>36</v>
      </c>
      <c r="G91" s="7">
        <v>31653</v>
      </c>
      <c r="H91" s="4">
        <v>8</v>
      </c>
      <c r="I91" s="4" t="s">
        <v>14</v>
      </c>
      <c r="J91" s="4" t="s">
        <v>15</v>
      </c>
      <c r="K91" s="4" t="s">
        <v>14</v>
      </c>
    </row>
    <row r="92" spans="1:11" ht="15">
      <c r="A92" s="59">
        <v>3358</v>
      </c>
      <c r="B92" s="5" t="s">
        <v>269</v>
      </c>
      <c r="C92" s="5" t="s">
        <v>104</v>
      </c>
      <c r="D92" s="5" t="s">
        <v>105</v>
      </c>
      <c r="E92" s="6">
        <v>2</v>
      </c>
      <c r="F92" s="6">
        <v>272</v>
      </c>
      <c r="G92" s="8">
        <v>20787</v>
      </c>
      <c r="H92" s="4">
        <v>6</v>
      </c>
      <c r="I92" s="4" t="s">
        <v>15</v>
      </c>
      <c r="J92" s="4" t="s">
        <v>14</v>
      </c>
      <c r="K92" s="4" t="s">
        <v>15</v>
      </c>
    </row>
    <row r="93" spans="1:11" ht="15">
      <c r="A93" s="59">
        <v>3363</v>
      </c>
      <c r="B93" s="5" t="s">
        <v>67</v>
      </c>
      <c r="C93" s="5" t="s">
        <v>68</v>
      </c>
      <c r="D93" s="5" t="s">
        <v>33</v>
      </c>
      <c r="E93" s="6">
        <v>7</v>
      </c>
      <c r="F93" s="6">
        <v>670</v>
      </c>
      <c r="G93" s="7">
        <v>24941</v>
      </c>
      <c r="H93" s="4">
        <v>8</v>
      </c>
      <c r="I93" s="4" t="s">
        <v>15</v>
      </c>
      <c r="J93" s="4" t="s">
        <v>15</v>
      </c>
      <c r="K93" s="4" t="s">
        <v>15</v>
      </c>
    </row>
    <row r="94" spans="1:11" ht="15">
      <c r="A94" s="59">
        <v>3363</v>
      </c>
      <c r="B94" s="5" t="s">
        <v>265</v>
      </c>
      <c r="C94" s="5" t="s">
        <v>84</v>
      </c>
      <c r="D94" s="5" t="s">
        <v>21</v>
      </c>
      <c r="E94" s="6">
        <v>5</v>
      </c>
      <c r="F94" s="6">
        <v>58</v>
      </c>
      <c r="G94" s="7">
        <v>22159</v>
      </c>
      <c r="H94" s="4">
        <v>1</v>
      </c>
      <c r="I94" s="4" t="s">
        <v>14</v>
      </c>
      <c r="J94" s="4" t="s">
        <v>15</v>
      </c>
      <c r="K94" s="4" t="s">
        <v>15</v>
      </c>
    </row>
    <row r="95" spans="1:11" ht="15">
      <c r="A95" s="59">
        <v>3372</v>
      </c>
      <c r="B95" s="5" t="s">
        <v>268</v>
      </c>
      <c r="C95" s="5" t="s">
        <v>26</v>
      </c>
      <c r="D95" s="5" t="s">
        <v>27</v>
      </c>
      <c r="E95" s="6">
        <v>5</v>
      </c>
      <c r="F95" s="6">
        <v>749</v>
      </c>
      <c r="G95" s="7">
        <v>31385</v>
      </c>
      <c r="H95" s="4">
        <v>9</v>
      </c>
      <c r="I95" s="4" t="s">
        <v>15</v>
      </c>
      <c r="J95" s="4" t="s">
        <v>15</v>
      </c>
      <c r="K95" s="4" t="s">
        <v>15</v>
      </c>
    </row>
    <row r="96" spans="1:11" ht="15">
      <c r="A96" s="59">
        <v>3380</v>
      </c>
      <c r="B96" s="5" t="s">
        <v>60</v>
      </c>
      <c r="C96" s="5" t="s">
        <v>61</v>
      </c>
      <c r="D96" s="5" t="s">
        <v>33</v>
      </c>
      <c r="E96" s="6">
        <v>1</v>
      </c>
      <c r="F96" s="6">
        <v>104</v>
      </c>
      <c r="G96" s="8">
        <v>35002</v>
      </c>
      <c r="H96" s="4">
        <v>10</v>
      </c>
      <c r="I96" s="4" t="s">
        <v>14</v>
      </c>
      <c r="J96" s="4" t="s">
        <v>15</v>
      </c>
      <c r="K96" s="4" t="s">
        <v>15</v>
      </c>
    </row>
    <row r="97" spans="1:11" ht="15">
      <c r="A97" s="59">
        <v>3383</v>
      </c>
      <c r="B97" s="5" t="s">
        <v>307</v>
      </c>
      <c r="C97" s="5" t="s">
        <v>73</v>
      </c>
      <c r="D97" s="5" t="s">
        <v>36</v>
      </c>
      <c r="E97" s="6">
        <v>10</v>
      </c>
      <c r="F97" s="6">
        <v>854</v>
      </c>
      <c r="G97" s="7">
        <v>33666</v>
      </c>
      <c r="H97" s="4">
        <v>8</v>
      </c>
      <c r="I97" s="4" t="s">
        <v>15</v>
      </c>
      <c r="J97" s="4" t="s">
        <v>14</v>
      </c>
      <c r="K97" s="4" t="s">
        <v>15</v>
      </c>
    </row>
    <row r="98" spans="1:11" ht="15">
      <c r="A98" s="59">
        <v>3392</v>
      </c>
      <c r="B98" s="5" t="s">
        <v>22</v>
      </c>
      <c r="C98" s="5" t="s">
        <v>23</v>
      </c>
      <c r="D98" s="5" t="s">
        <v>24</v>
      </c>
      <c r="E98" s="6">
        <v>1</v>
      </c>
      <c r="F98" s="6">
        <v>973</v>
      </c>
      <c r="G98" s="7">
        <v>25828</v>
      </c>
      <c r="H98" s="4">
        <v>2</v>
      </c>
      <c r="I98" s="4" t="s">
        <v>15</v>
      </c>
      <c r="J98" s="4" t="s">
        <v>14</v>
      </c>
      <c r="K98" s="4" t="s">
        <v>14</v>
      </c>
    </row>
    <row r="99" spans="1:11" ht="15">
      <c r="A99" s="59">
        <v>3394</v>
      </c>
      <c r="B99" s="5" t="s">
        <v>96</v>
      </c>
      <c r="C99" s="5" t="s">
        <v>97</v>
      </c>
      <c r="D99" s="5" t="s">
        <v>13</v>
      </c>
      <c r="E99" s="6">
        <v>14</v>
      </c>
      <c r="F99" s="6">
        <v>312</v>
      </c>
      <c r="G99" s="7">
        <v>31836</v>
      </c>
      <c r="H99" s="4">
        <v>1</v>
      </c>
      <c r="I99" s="4" t="s">
        <v>14</v>
      </c>
      <c r="J99" s="4" t="s">
        <v>14</v>
      </c>
      <c r="K99" s="4" t="s">
        <v>14</v>
      </c>
    </row>
    <row r="100" spans="1:11" ht="15">
      <c r="A100" s="59">
        <v>3414</v>
      </c>
      <c r="B100" s="5" t="s">
        <v>16</v>
      </c>
      <c r="C100" s="5" t="s">
        <v>17</v>
      </c>
      <c r="D100" s="5" t="s">
        <v>18</v>
      </c>
      <c r="E100" s="6">
        <v>13</v>
      </c>
      <c r="F100" s="6">
        <v>541</v>
      </c>
      <c r="G100" s="7">
        <v>32609</v>
      </c>
      <c r="H100" s="4">
        <v>2</v>
      </c>
      <c r="I100" s="4" t="s">
        <v>14</v>
      </c>
      <c r="J100" s="4" t="s">
        <v>14</v>
      </c>
      <c r="K100" s="4" t="s">
        <v>14</v>
      </c>
    </row>
    <row r="101" spans="1:11" ht="15">
      <c r="A101" s="59">
        <v>3418</v>
      </c>
      <c r="B101" s="5" t="s">
        <v>22</v>
      </c>
      <c r="C101" s="5" t="s">
        <v>23</v>
      </c>
      <c r="D101" s="5" t="s">
        <v>24</v>
      </c>
      <c r="E101" s="6">
        <v>8</v>
      </c>
      <c r="F101" s="6">
        <v>523</v>
      </c>
      <c r="G101" s="7">
        <v>32368</v>
      </c>
      <c r="H101" s="4">
        <v>5</v>
      </c>
      <c r="I101" s="4" t="s">
        <v>14</v>
      </c>
      <c r="J101" s="4" t="s">
        <v>15</v>
      </c>
      <c r="K101" s="4" t="s">
        <v>15</v>
      </c>
    </row>
    <row r="102" spans="1:11" ht="15">
      <c r="A102" s="59">
        <v>3433</v>
      </c>
      <c r="B102" s="5" t="s">
        <v>16</v>
      </c>
      <c r="C102" s="5" t="s">
        <v>17</v>
      </c>
      <c r="D102" s="5" t="s">
        <v>18</v>
      </c>
      <c r="E102" s="6">
        <v>3</v>
      </c>
      <c r="F102" s="6">
        <v>311</v>
      </c>
      <c r="G102" s="7">
        <v>25674</v>
      </c>
      <c r="H102" s="4">
        <v>9</v>
      </c>
      <c r="I102" s="4" t="s">
        <v>14</v>
      </c>
      <c r="J102" s="4" t="s">
        <v>14</v>
      </c>
      <c r="K102" s="4" t="s">
        <v>15</v>
      </c>
    </row>
    <row r="103" spans="1:11" ht="15">
      <c r="A103" s="59">
        <v>3472</v>
      </c>
      <c r="B103" s="5" t="s">
        <v>229</v>
      </c>
      <c r="C103" s="5" t="s">
        <v>230</v>
      </c>
      <c r="D103" s="5" t="s">
        <v>93</v>
      </c>
      <c r="E103" s="6">
        <v>11</v>
      </c>
      <c r="F103" s="6">
        <v>306</v>
      </c>
      <c r="G103" s="7">
        <v>27464</v>
      </c>
      <c r="H103" s="4">
        <v>1</v>
      </c>
      <c r="I103" s="4" t="s">
        <v>15</v>
      </c>
      <c r="J103" s="4" t="s">
        <v>14</v>
      </c>
      <c r="K103" s="4" t="s">
        <v>15</v>
      </c>
    </row>
    <row r="104" spans="1:11" ht="15">
      <c r="A104" s="59">
        <v>3475</v>
      </c>
      <c r="B104" s="5" t="s">
        <v>85</v>
      </c>
      <c r="C104" s="5" t="s">
        <v>86</v>
      </c>
      <c r="D104" s="5" t="s">
        <v>33</v>
      </c>
      <c r="E104" s="6">
        <v>10</v>
      </c>
      <c r="F104" s="6">
        <v>582</v>
      </c>
      <c r="G104" s="7">
        <v>34722</v>
      </c>
      <c r="H104" s="4">
        <v>2</v>
      </c>
      <c r="I104" s="4" t="s">
        <v>15</v>
      </c>
      <c r="J104" s="4" t="s">
        <v>15</v>
      </c>
      <c r="K104" s="4" t="s">
        <v>14</v>
      </c>
    </row>
    <row r="105" spans="1:11" ht="15">
      <c r="A105" s="59">
        <v>3488</v>
      </c>
      <c r="B105" s="5" t="s">
        <v>302</v>
      </c>
      <c r="C105" s="5" t="s">
        <v>244</v>
      </c>
      <c r="D105" s="5" t="s">
        <v>64</v>
      </c>
      <c r="E105" s="6">
        <v>11</v>
      </c>
      <c r="F105" s="6">
        <v>677</v>
      </c>
      <c r="G105" s="7">
        <v>27366</v>
      </c>
      <c r="H105" s="4">
        <v>8</v>
      </c>
      <c r="I105" s="4" t="s">
        <v>14</v>
      </c>
      <c r="J105" s="4" t="s">
        <v>14</v>
      </c>
      <c r="K105" s="4" t="s">
        <v>14</v>
      </c>
    </row>
    <row r="106" spans="1:11" ht="15">
      <c r="A106" s="59">
        <v>3511</v>
      </c>
      <c r="B106" s="5" t="s">
        <v>164</v>
      </c>
      <c r="C106" s="5" t="s">
        <v>165</v>
      </c>
      <c r="D106" s="5" t="s">
        <v>53</v>
      </c>
      <c r="E106" s="6">
        <v>3</v>
      </c>
      <c r="F106" s="6">
        <v>670</v>
      </c>
      <c r="G106" s="7">
        <v>27041</v>
      </c>
      <c r="H106" s="4">
        <v>2</v>
      </c>
      <c r="I106" s="4" t="s">
        <v>15</v>
      </c>
      <c r="J106" s="4" t="s">
        <v>14</v>
      </c>
      <c r="K106" s="4" t="s">
        <v>14</v>
      </c>
    </row>
    <row r="107" spans="1:11" ht="15">
      <c r="A107" s="59">
        <v>3539</v>
      </c>
      <c r="B107" s="5" t="s">
        <v>28</v>
      </c>
      <c r="C107" s="5" t="s">
        <v>29</v>
      </c>
      <c r="D107" s="5" t="s">
        <v>30</v>
      </c>
      <c r="E107" s="6">
        <v>11</v>
      </c>
      <c r="F107" s="6">
        <v>780</v>
      </c>
      <c r="G107" s="7">
        <v>32922</v>
      </c>
      <c r="H107" s="4">
        <v>5</v>
      </c>
      <c r="I107" s="4" t="s">
        <v>14</v>
      </c>
      <c r="J107" s="4" t="s">
        <v>15</v>
      </c>
      <c r="K107" s="4" t="s">
        <v>14</v>
      </c>
    </row>
    <row r="108" spans="1:11" ht="15">
      <c r="A108" s="59">
        <v>3552</v>
      </c>
      <c r="B108" s="5" t="s">
        <v>16</v>
      </c>
      <c r="C108" s="5" t="s">
        <v>17</v>
      </c>
      <c r="D108" s="5" t="s">
        <v>18</v>
      </c>
      <c r="E108" s="6">
        <v>11</v>
      </c>
      <c r="F108" s="6">
        <v>736</v>
      </c>
      <c r="G108" s="7">
        <v>30082</v>
      </c>
      <c r="H108" s="4">
        <v>10</v>
      </c>
      <c r="I108" s="4" t="s">
        <v>15</v>
      </c>
      <c r="J108" s="4" t="s">
        <v>15</v>
      </c>
      <c r="K108" s="4" t="s">
        <v>14</v>
      </c>
    </row>
    <row r="109" spans="1:11" ht="15">
      <c r="A109" s="59">
        <v>3564</v>
      </c>
      <c r="B109" s="5" t="s">
        <v>51</v>
      </c>
      <c r="C109" s="5" t="s">
        <v>52</v>
      </c>
      <c r="D109" s="5" t="s">
        <v>53</v>
      </c>
      <c r="E109" s="6">
        <v>4</v>
      </c>
      <c r="F109" s="6">
        <v>870</v>
      </c>
      <c r="G109" s="7">
        <v>26477</v>
      </c>
      <c r="H109" s="4">
        <v>10</v>
      </c>
      <c r="I109" s="4" t="s">
        <v>14</v>
      </c>
      <c r="J109" s="4" t="s">
        <v>14</v>
      </c>
      <c r="K109" s="4" t="s">
        <v>14</v>
      </c>
    </row>
    <row r="110" spans="1:11" ht="15">
      <c r="A110" s="59">
        <v>3567</v>
      </c>
      <c r="B110" s="5" t="s">
        <v>16</v>
      </c>
      <c r="C110" s="5" t="s">
        <v>17</v>
      </c>
      <c r="D110" s="5" t="s">
        <v>18</v>
      </c>
      <c r="E110" s="6">
        <v>10</v>
      </c>
      <c r="F110" s="6">
        <v>452</v>
      </c>
      <c r="G110" s="7">
        <v>23247</v>
      </c>
      <c r="H110" s="4">
        <v>8</v>
      </c>
      <c r="I110" s="4" t="s">
        <v>14</v>
      </c>
      <c r="J110" s="4" t="s">
        <v>14</v>
      </c>
      <c r="K110" s="4" t="s">
        <v>14</v>
      </c>
    </row>
    <row r="111" spans="1:11" ht="15">
      <c r="A111" s="59">
        <v>3571</v>
      </c>
      <c r="B111" s="5" t="s">
        <v>11</v>
      </c>
      <c r="C111" s="5" t="s">
        <v>12</v>
      </c>
      <c r="D111" s="5" t="s">
        <v>13</v>
      </c>
      <c r="E111" s="6">
        <v>12</v>
      </c>
      <c r="F111" s="6">
        <v>580</v>
      </c>
      <c r="G111" s="7">
        <v>23801</v>
      </c>
      <c r="H111" s="4">
        <v>4</v>
      </c>
      <c r="I111" s="4" t="s">
        <v>14</v>
      </c>
      <c r="J111" s="4" t="s">
        <v>14</v>
      </c>
      <c r="K111" s="4" t="s">
        <v>14</v>
      </c>
    </row>
    <row r="112" spans="1:11" ht="15">
      <c r="A112" s="59">
        <v>3573</v>
      </c>
      <c r="B112" s="5" t="s">
        <v>74</v>
      </c>
      <c r="C112" s="5" t="s">
        <v>75</v>
      </c>
      <c r="D112" s="5" t="s">
        <v>33</v>
      </c>
      <c r="E112" s="6">
        <v>2</v>
      </c>
      <c r="F112" s="6">
        <v>38</v>
      </c>
      <c r="G112" s="7">
        <v>27002</v>
      </c>
      <c r="H112" s="4">
        <v>7</v>
      </c>
      <c r="I112" s="4" t="s">
        <v>15</v>
      </c>
      <c r="J112" s="4" t="s">
        <v>14</v>
      </c>
      <c r="K112" s="4" t="s">
        <v>15</v>
      </c>
    </row>
    <row r="113" spans="1:11" ht="15">
      <c r="A113" s="59">
        <v>3575</v>
      </c>
      <c r="B113" s="5" t="s">
        <v>143</v>
      </c>
      <c r="C113" s="5" t="s">
        <v>20</v>
      </c>
      <c r="D113" s="5" t="s">
        <v>21</v>
      </c>
      <c r="E113" s="6">
        <v>4</v>
      </c>
      <c r="F113" s="6">
        <v>307</v>
      </c>
      <c r="G113" s="7">
        <v>30505</v>
      </c>
      <c r="H113" s="4">
        <v>9</v>
      </c>
      <c r="I113" s="4" t="s">
        <v>14</v>
      </c>
      <c r="J113" s="4" t="s">
        <v>14</v>
      </c>
      <c r="K113" s="4" t="s">
        <v>14</v>
      </c>
    </row>
    <row r="114" spans="1:11" ht="15">
      <c r="A114" s="59">
        <v>3579</v>
      </c>
      <c r="B114" s="5" t="s">
        <v>16</v>
      </c>
      <c r="C114" s="5" t="s">
        <v>17</v>
      </c>
      <c r="D114" s="5" t="s">
        <v>18</v>
      </c>
      <c r="E114" s="6">
        <v>1</v>
      </c>
      <c r="F114" s="6">
        <v>656</v>
      </c>
      <c r="G114" s="7">
        <v>27579</v>
      </c>
      <c r="H114" s="4">
        <v>10</v>
      </c>
      <c r="I114" s="4" t="s">
        <v>15</v>
      </c>
      <c r="J114" s="4" t="s">
        <v>15</v>
      </c>
      <c r="K114" s="4" t="s">
        <v>15</v>
      </c>
    </row>
    <row r="115" spans="1:11" ht="15">
      <c r="A115" s="59">
        <v>3582</v>
      </c>
      <c r="B115" s="5" t="s">
        <v>16</v>
      </c>
      <c r="C115" s="5" t="s">
        <v>17</v>
      </c>
      <c r="D115" s="5" t="s">
        <v>18</v>
      </c>
      <c r="E115" s="6">
        <v>12</v>
      </c>
      <c r="F115" s="6">
        <v>235</v>
      </c>
      <c r="G115" s="7">
        <v>32039</v>
      </c>
      <c r="H115" s="4">
        <v>5</v>
      </c>
      <c r="I115" s="4" t="s">
        <v>15</v>
      </c>
      <c r="J115" s="4" t="s">
        <v>14</v>
      </c>
      <c r="K115" s="4" t="s">
        <v>14</v>
      </c>
    </row>
    <row r="116" spans="1:11" ht="15">
      <c r="A116" s="59">
        <v>3601</v>
      </c>
      <c r="B116" s="5" t="s">
        <v>134</v>
      </c>
      <c r="C116" s="5" t="s">
        <v>122</v>
      </c>
      <c r="D116" s="5" t="s">
        <v>39</v>
      </c>
      <c r="E116" s="6">
        <v>7</v>
      </c>
      <c r="F116" s="6">
        <v>475</v>
      </c>
      <c r="G116" s="8">
        <v>20738</v>
      </c>
      <c r="H116" s="4">
        <v>5</v>
      </c>
      <c r="I116" s="4" t="s">
        <v>14</v>
      </c>
      <c r="J116" s="4" t="s">
        <v>14</v>
      </c>
      <c r="K116" s="4" t="s">
        <v>15</v>
      </c>
    </row>
    <row r="117" spans="1:11" ht="15">
      <c r="A117" s="59">
        <v>3604</v>
      </c>
      <c r="B117" s="5" t="s">
        <v>249</v>
      </c>
      <c r="C117" s="5" t="s">
        <v>12</v>
      </c>
      <c r="D117" s="5" t="s">
        <v>13</v>
      </c>
      <c r="E117" s="6">
        <v>8</v>
      </c>
      <c r="F117" s="6">
        <v>684</v>
      </c>
      <c r="G117" s="7">
        <v>34731</v>
      </c>
      <c r="H117" s="4">
        <v>3</v>
      </c>
      <c r="I117" s="4" t="s">
        <v>14</v>
      </c>
      <c r="J117" s="4" t="s">
        <v>15</v>
      </c>
      <c r="K117" s="4" t="s">
        <v>15</v>
      </c>
    </row>
    <row r="118" spans="1:11" ht="15">
      <c r="A118" s="59">
        <v>3620</v>
      </c>
      <c r="B118" s="5" t="s">
        <v>16</v>
      </c>
      <c r="C118" s="5" t="s">
        <v>17</v>
      </c>
      <c r="D118" s="5" t="s">
        <v>18</v>
      </c>
      <c r="E118" s="6">
        <v>1</v>
      </c>
      <c r="F118" s="6">
        <v>665</v>
      </c>
      <c r="G118" s="7">
        <v>30426</v>
      </c>
      <c r="H118" s="4">
        <v>3</v>
      </c>
      <c r="I118" s="4" t="s">
        <v>14</v>
      </c>
      <c r="J118" s="4" t="s">
        <v>15</v>
      </c>
      <c r="K118" s="4" t="s">
        <v>14</v>
      </c>
    </row>
    <row r="119" spans="1:11" ht="15">
      <c r="A119" s="59">
        <v>3631</v>
      </c>
      <c r="B119" s="5" t="s">
        <v>156</v>
      </c>
      <c r="C119" s="5" t="s">
        <v>12</v>
      </c>
      <c r="D119" s="5" t="s">
        <v>13</v>
      </c>
      <c r="E119" s="6">
        <v>5</v>
      </c>
      <c r="F119" s="6">
        <v>960</v>
      </c>
      <c r="G119" s="8">
        <v>29146</v>
      </c>
      <c r="H119" s="4">
        <v>3</v>
      </c>
      <c r="I119" s="4" t="s">
        <v>15</v>
      </c>
      <c r="J119" s="4" t="s">
        <v>15</v>
      </c>
      <c r="K119" s="4" t="s">
        <v>15</v>
      </c>
    </row>
    <row r="120" spans="1:11" ht="15">
      <c r="A120" s="59">
        <v>3648</v>
      </c>
      <c r="B120" s="5" t="s">
        <v>42</v>
      </c>
      <c r="C120" s="5" t="s">
        <v>43</v>
      </c>
      <c r="D120" s="5" t="s">
        <v>44</v>
      </c>
      <c r="E120" s="6">
        <v>9</v>
      </c>
      <c r="F120" s="6">
        <v>620</v>
      </c>
      <c r="G120" s="7">
        <v>26039</v>
      </c>
      <c r="H120" s="4">
        <v>10</v>
      </c>
      <c r="I120" s="4" t="s">
        <v>15</v>
      </c>
      <c r="J120" s="4" t="s">
        <v>14</v>
      </c>
      <c r="K120" s="4" t="s">
        <v>14</v>
      </c>
    </row>
    <row r="121" spans="1:11" ht="15">
      <c r="A121" s="59">
        <v>3669</v>
      </c>
      <c r="B121" s="5" t="s">
        <v>260</v>
      </c>
      <c r="C121" s="5" t="s">
        <v>43</v>
      </c>
      <c r="D121" s="5" t="s">
        <v>44</v>
      </c>
      <c r="E121" s="6">
        <v>9</v>
      </c>
      <c r="F121" s="6">
        <v>939</v>
      </c>
      <c r="G121" s="7">
        <v>30949</v>
      </c>
      <c r="H121" s="4">
        <v>2</v>
      </c>
      <c r="I121" s="4" t="s">
        <v>15</v>
      </c>
      <c r="J121" s="4" t="s">
        <v>14</v>
      </c>
      <c r="K121" s="4" t="s">
        <v>15</v>
      </c>
    </row>
    <row r="122" spans="1:11" ht="15">
      <c r="A122" s="59">
        <v>3675</v>
      </c>
      <c r="B122" s="5" t="s">
        <v>22</v>
      </c>
      <c r="C122" s="5" t="s">
        <v>23</v>
      </c>
      <c r="D122" s="5" t="s">
        <v>24</v>
      </c>
      <c r="E122" s="6">
        <v>8</v>
      </c>
      <c r="F122" s="6">
        <v>882</v>
      </c>
      <c r="G122" s="7">
        <v>24574</v>
      </c>
      <c r="H122" s="4">
        <v>6</v>
      </c>
      <c r="I122" s="4" t="s">
        <v>14</v>
      </c>
      <c r="J122" s="4" t="s">
        <v>14</v>
      </c>
      <c r="K122" s="4" t="s">
        <v>14</v>
      </c>
    </row>
    <row r="123" spans="1:11" ht="15">
      <c r="A123" s="59">
        <v>3676</v>
      </c>
      <c r="B123" s="5" t="s">
        <v>174</v>
      </c>
      <c r="C123" s="5" t="s">
        <v>175</v>
      </c>
      <c r="D123" s="5" t="s">
        <v>176</v>
      </c>
      <c r="E123" s="6">
        <v>13</v>
      </c>
      <c r="F123" s="6">
        <v>232</v>
      </c>
      <c r="G123" s="7">
        <v>20520</v>
      </c>
      <c r="H123" s="4">
        <v>9</v>
      </c>
      <c r="I123" s="4" t="s">
        <v>14</v>
      </c>
      <c r="J123" s="4" t="s">
        <v>14</v>
      </c>
      <c r="K123" s="4" t="s">
        <v>14</v>
      </c>
    </row>
    <row r="124" spans="1:11" ht="15">
      <c r="A124" s="59">
        <v>3681</v>
      </c>
      <c r="B124" s="5" t="s">
        <v>87</v>
      </c>
      <c r="C124" s="5" t="s">
        <v>88</v>
      </c>
      <c r="D124" s="5" t="s">
        <v>78</v>
      </c>
      <c r="E124" s="6">
        <v>13</v>
      </c>
      <c r="F124" s="6">
        <v>933</v>
      </c>
      <c r="G124" s="7">
        <v>23968</v>
      </c>
      <c r="H124" s="4">
        <v>6</v>
      </c>
      <c r="I124" s="4" t="s">
        <v>14</v>
      </c>
      <c r="J124" s="4" t="s">
        <v>15</v>
      </c>
      <c r="K124" s="4" t="s">
        <v>14</v>
      </c>
    </row>
    <row r="125" spans="1:11" ht="15">
      <c r="A125" s="59">
        <v>3685</v>
      </c>
      <c r="B125" s="5" t="s">
        <v>290</v>
      </c>
      <c r="C125" s="5" t="s">
        <v>23</v>
      </c>
      <c r="D125" s="5" t="s">
        <v>24</v>
      </c>
      <c r="E125" s="6">
        <v>7</v>
      </c>
      <c r="F125" s="6">
        <v>317</v>
      </c>
      <c r="G125" s="7">
        <v>25825</v>
      </c>
      <c r="H125" s="4">
        <v>9</v>
      </c>
      <c r="I125" s="4" t="s">
        <v>15</v>
      </c>
      <c r="J125" s="4" t="s">
        <v>15</v>
      </c>
      <c r="K125" s="4" t="s">
        <v>14</v>
      </c>
    </row>
    <row r="126" spans="1:11" ht="15">
      <c r="A126" s="59">
        <v>3700</v>
      </c>
      <c r="B126" s="5" t="s">
        <v>37</v>
      </c>
      <c r="C126" s="5" t="s">
        <v>38</v>
      </c>
      <c r="D126" s="5" t="s">
        <v>39</v>
      </c>
      <c r="E126" s="6">
        <v>12</v>
      </c>
      <c r="F126" s="6">
        <v>629</v>
      </c>
      <c r="G126" s="7">
        <v>31679</v>
      </c>
      <c r="H126" s="4">
        <v>7</v>
      </c>
      <c r="I126" s="4" t="s">
        <v>15</v>
      </c>
      <c r="J126" s="4" t="s">
        <v>14</v>
      </c>
      <c r="K126" s="4" t="s">
        <v>15</v>
      </c>
    </row>
    <row r="127" spans="1:11" ht="15">
      <c r="A127" s="59">
        <v>3700</v>
      </c>
      <c r="B127" s="5" t="s">
        <v>289</v>
      </c>
      <c r="C127" s="5" t="s">
        <v>23</v>
      </c>
      <c r="D127" s="5" t="s">
        <v>24</v>
      </c>
      <c r="E127" s="6">
        <v>5</v>
      </c>
      <c r="F127" s="6">
        <v>757</v>
      </c>
      <c r="G127" s="8">
        <v>21106</v>
      </c>
      <c r="H127" s="4">
        <v>3</v>
      </c>
      <c r="I127" s="4" t="s">
        <v>14</v>
      </c>
      <c r="J127" s="4" t="s">
        <v>15</v>
      </c>
      <c r="K127" s="4" t="s">
        <v>14</v>
      </c>
    </row>
    <row r="128" spans="1:11" ht="15">
      <c r="A128" s="59">
        <v>3717</v>
      </c>
      <c r="B128" s="5" t="s">
        <v>98</v>
      </c>
      <c r="C128" s="5" t="s">
        <v>99</v>
      </c>
      <c r="D128" s="5" t="s">
        <v>18</v>
      </c>
      <c r="E128" s="6">
        <v>11</v>
      </c>
      <c r="F128" s="6">
        <v>518</v>
      </c>
      <c r="G128" s="8">
        <v>25868</v>
      </c>
      <c r="H128" s="4">
        <v>10</v>
      </c>
      <c r="I128" s="4" t="s">
        <v>15</v>
      </c>
      <c r="J128" s="4" t="s">
        <v>15</v>
      </c>
      <c r="K128" s="4" t="s">
        <v>14</v>
      </c>
    </row>
    <row r="129" spans="1:11" ht="15">
      <c r="A129" s="59">
        <v>3752</v>
      </c>
      <c r="B129" s="5" t="s">
        <v>215</v>
      </c>
      <c r="C129" s="5" t="s">
        <v>216</v>
      </c>
      <c r="D129" s="5" t="s">
        <v>18</v>
      </c>
      <c r="E129" s="6">
        <v>13</v>
      </c>
      <c r="F129" s="6">
        <v>538</v>
      </c>
      <c r="G129" s="7">
        <v>24268</v>
      </c>
      <c r="H129" s="4">
        <v>8</v>
      </c>
      <c r="I129" s="4" t="s">
        <v>15</v>
      </c>
      <c r="J129" s="4" t="s">
        <v>15</v>
      </c>
      <c r="K129" s="4" t="s">
        <v>14</v>
      </c>
    </row>
    <row r="130" spans="1:11" ht="15">
      <c r="A130" s="59">
        <v>3753</v>
      </c>
      <c r="B130" s="5" t="s">
        <v>74</v>
      </c>
      <c r="C130" s="5" t="s">
        <v>75</v>
      </c>
      <c r="D130" s="5" t="s">
        <v>33</v>
      </c>
      <c r="E130" s="6">
        <v>6</v>
      </c>
      <c r="F130" s="6">
        <v>421</v>
      </c>
      <c r="G130" s="7">
        <v>21163</v>
      </c>
      <c r="H130" s="4">
        <v>9</v>
      </c>
      <c r="I130" s="4" t="s">
        <v>15</v>
      </c>
      <c r="J130" s="4" t="s">
        <v>14</v>
      </c>
      <c r="K130" s="4" t="s">
        <v>14</v>
      </c>
    </row>
    <row r="131" spans="1:11" ht="15">
      <c r="A131" s="59">
        <v>3753</v>
      </c>
      <c r="B131" s="5" t="s">
        <v>16</v>
      </c>
      <c r="C131" s="5" t="s">
        <v>17</v>
      </c>
      <c r="D131" s="5" t="s">
        <v>18</v>
      </c>
      <c r="E131" s="6">
        <v>5</v>
      </c>
      <c r="F131" s="6">
        <v>275</v>
      </c>
      <c r="G131" s="7">
        <v>25274</v>
      </c>
      <c r="H131" s="4">
        <v>8</v>
      </c>
      <c r="I131" s="4" t="s">
        <v>15</v>
      </c>
      <c r="J131" s="4" t="s">
        <v>14</v>
      </c>
      <c r="K131" s="4" t="s">
        <v>14</v>
      </c>
    </row>
    <row r="132" spans="1:11" ht="15">
      <c r="A132" s="59">
        <v>3783</v>
      </c>
      <c r="B132" s="5" t="s">
        <v>54</v>
      </c>
      <c r="C132" s="5" t="s">
        <v>55</v>
      </c>
      <c r="D132" s="5" t="s">
        <v>18</v>
      </c>
      <c r="E132" s="6">
        <v>6</v>
      </c>
      <c r="F132" s="6">
        <v>470</v>
      </c>
      <c r="G132" s="7">
        <v>31895</v>
      </c>
      <c r="H132" s="4">
        <v>2</v>
      </c>
      <c r="I132" s="4" t="s">
        <v>14</v>
      </c>
      <c r="J132" s="4" t="s">
        <v>14</v>
      </c>
      <c r="K132" s="4" t="s">
        <v>14</v>
      </c>
    </row>
    <row r="133" spans="1:11" ht="15">
      <c r="A133" s="59">
        <v>3811</v>
      </c>
      <c r="B133" s="5" t="s">
        <v>313</v>
      </c>
      <c r="C133" s="5" t="s">
        <v>90</v>
      </c>
      <c r="D133" s="5" t="s">
        <v>27</v>
      </c>
      <c r="E133" s="6">
        <v>15</v>
      </c>
      <c r="F133" s="6">
        <v>992</v>
      </c>
      <c r="G133" s="8">
        <v>24098</v>
      </c>
      <c r="H133" s="4">
        <v>8</v>
      </c>
      <c r="I133" s="4" t="s">
        <v>14</v>
      </c>
      <c r="J133" s="4" t="s">
        <v>15</v>
      </c>
      <c r="K133" s="4" t="s">
        <v>14</v>
      </c>
    </row>
    <row r="134" spans="1:11" ht="15">
      <c r="A134" s="59">
        <v>3819</v>
      </c>
      <c r="B134" s="5" t="s">
        <v>203</v>
      </c>
      <c r="C134" s="5" t="s">
        <v>35</v>
      </c>
      <c r="D134" s="5" t="s">
        <v>36</v>
      </c>
      <c r="E134" s="6">
        <v>15</v>
      </c>
      <c r="F134" s="6">
        <v>118</v>
      </c>
      <c r="G134" s="7">
        <v>26305</v>
      </c>
      <c r="H134" s="4">
        <v>6</v>
      </c>
      <c r="I134" s="4" t="s">
        <v>15</v>
      </c>
      <c r="J134" s="4" t="s">
        <v>15</v>
      </c>
      <c r="K134" s="4" t="s">
        <v>15</v>
      </c>
    </row>
    <row r="135" spans="1:11" ht="15">
      <c r="A135" s="59">
        <v>3868</v>
      </c>
      <c r="B135" s="5" t="s">
        <v>11</v>
      </c>
      <c r="C135" s="5" t="s">
        <v>12</v>
      </c>
      <c r="D135" s="5" t="s">
        <v>13</v>
      </c>
      <c r="E135" s="6">
        <v>7</v>
      </c>
      <c r="F135" s="6">
        <v>867</v>
      </c>
      <c r="G135" s="7">
        <v>24495</v>
      </c>
      <c r="H135" s="4">
        <v>4</v>
      </c>
      <c r="I135" s="4" t="s">
        <v>14</v>
      </c>
      <c r="J135" s="4" t="s">
        <v>15</v>
      </c>
      <c r="K135" s="4" t="s">
        <v>15</v>
      </c>
    </row>
    <row r="136" spans="1:11" ht="15">
      <c r="A136" s="59">
        <v>3883</v>
      </c>
      <c r="B136" s="5" t="s">
        <v>171</v>
      </c>
      <c r="C136" s="5" t="s">
        <v>172</v>
      </c>
      <c r="D136" s="5" t="s">
        <v>118</v>
      </c>
      <c r="E136" s="6">
        <v>14</v>
      </c>
      <c r="F136" s="6">
        <v>240</v>
      </c>
      <c r="G136" s="7">
        <v>21799</v>
      </c>
      <c r="H136" s="4">
        <v>7</v>
      </c>
      <c r="I136" s="4" t="s">
        <v>14</v>
      </c>
      <c r="J136" s="4" t="s">
        <v>15</v>
      </c>
      <c r="K136" s="4" t="s">
        <v>14</v>
      </c>
    </row>
    <row r="137" spans="1:11" ht="15">
      <c r="A137" s="59">
        <v>3888</v>
      </c>
      <c r="B137" s="5" t="s">
        <v>11</v>
      </c>
      <c r="C137" s="5" t="s">
        <v>12</v>
      </c>
      <c r="D137" s="5" t="s">
        <v>13</v>
      </c>
      <c r="E137" s="6">
        <v>8</v>
      </c>
      <c r="F137" s="6">
        <v>471</v>
      </c>
      <c r="G137" s="7">
        <v>32586</v>
      </c>
      <c r="H137" s="4">
        <v>8</v>
      </c>
      <c r="I137" s="4" t="s">
        <v>15</v>
      </c>
      <c r="J137" s="4" t="s">
        <v>15</v>
      </c>
      <c r="K137" s="4" t="s">
        <v>14</v>
      </c>
    </row>
    <row r="138" spans="1:11" ht="15">
      <c r="A138" s="59">
        <v>3894</v>
      </c>
      <c r="B138" s="5" t="s">
        <v>299</v>
      </c>
      <c r="C138" s="5" t="s">
        <v>300</v>
      </c>
      <c r="D138" s="5" t="s">
        <v>44</v>
      </c>
      <c r="E138" s="6">
        <v>11</v>
      </c>
      <c r="F138" s="6">
        <v>121</v>
      </c>
      <c r="G138" s="7">
        <v>27270</v>
      </c>
      <c r="H138" s="4">
        <v>1</v>
      </c>
      <c r="I138" s="4" t="s">
        <v>15</v>
      </c>
      <c r="J138" s="4" t="s">
        <v>15</v>
      </c>
      <c r="K138" s="4" t="s">
        <v>14</v>
      </c>
    </row>
    <row r="139" spans="1:11" ht="15">
      <c r="A139" s="59">
        <v>3906</v>
      </c>
      <c r="B139" s="5" t="s">
        <v>246</v>
      </c>
      <c r="C139" s="5" t="s">
        <v>167</v>
      </c>
      <c r="D139" s="5" t="s">
        <v>21</v>
      </c>
      <c r="E139" s="6">
        <v>2</v>
      </c>
      <c r="F139" s="6">
        <v>318</v>
      </c>
      <c r="G139" s="7">
        <v>27931</v>
      </c>
      <c r="H139" s="4">
        <v>3</v>
      </c>
      <c r="I139" s="4" t="s">
        <v>15</v>
      </c>
      <c r="J139" s="4" t="s">
        <v>14</v>
      </c>
      <c r="K139" s="4" t="s">
        <v>15</v>
      </c>
    </row>
    <row r="140" spans="1:11" ht="15">
      <c r="A140" s="59">
        <v>3910</v>
      </c>
      <c r="B140" s="5" t="s">
        <v>209</v>
      </c>
      <c r="C140" s="5" t="s">
        <v>170</v>
      </c>
      <c r="D140" s="5" t="s">
        <v>27</v>
      </c>
      <c r="E140" s="6">
        <v>12</v>
      </c>
      <c r="F140" s="6">
        <v>167</v>
      </c>
      <c r="G140" s="7">
        <v>32186</v>
      </c>
      <c r="H140" s="4">
        <v>1</v>
      </c>
      <c r="I140" s="4" t="s">
        <v>15</v>
      </c>
      <c r="J140" s="4" t="s">
        <v>14</v>
      </c>
      <c r="K140" s="4" t="s">
        <v>14</v>
      </c>
    </row>
    <row r="141" spans="1:11" ht="15">
      <c r="A141" s="59">
        <v>3912</v>
      </c>
      <c r="B141" s="5" t="s">
        <v>16</v>
      </c>
      <c r="C141" s="5" t="s">
        <v>17</v>
      </c>
      <c r="D141" s="5" t="s">
        <v>18</v>
      </c>
      <c r="E141" s="6">
        <v>14</v>
      </c>
      <c r="F141" s="6">
        <v>955</v>
      </c>
      <c r="G141" s="8">
        <v>33162</v>
      </c>
      <c r="H141" s="4">
        <v>2</v>
      </c>
      <c r="I141" s="4" t="s">
        <v>15</v>
      </c>
      <c r="J141" s="4" t="s">
        <v>15</v>
      </c>
      <c r="K141" s="4" t="s">
        <v>14</v>
      </c>
    </row>
    <row r="142" spans="1:11" ht="15">
      <c r="A142" s="59">
        <v>3936</v>
      </c>
      <c r="B142" s="5" t="s">
        <v>114</v>
      </c>
      <c r="C142" s="5" t="s">
        <v>115</v>
      </c>
      <c r="D142" s="5" t="s">
        <v>33</v>
      </c>
      <c r="E142" s="6">
        <v>11</v>
      </c>
      <c r="F142" s="6">
        <v>27</v>
      </c>
      <c r="G142" s="7">
        <v>29124</v>
      </c>
      <c r="H142" s="4">
        <v>9</v>
      </c>
      <c r="I142" s="4" t="s">
        <v>15</v>
      </c>
      <c r="J142" s="4" t="s">
        <v>15</v>
      </c>
      <c r="K142" s="4" t="s">
        <v>14</v>
      </c>
    </row>
    <row r="143" spans="1:11" ht="15">
      <c r="A143" s="59">
        <v>3936</v>
      </c>
      <c r="B143" s="5" t="s">
        <v>270</v>
      </c>
      <c r="C143" s="5" t="s">
        <v>20</v>
      </c>
      <c r="D143" s="5" t="s">
        <v>21</v>
      </c>
      <c r="E143" s="6">
        <v>14</v>
      </c>
      <c r="F143" s="6">
        <v>245</v>
      </c>
      <c r="G143" s="7">
        <v>34810</v>
      </c>
      <c r="H143" s="4">
        <v>8</v>
      </c>
      <c r="I143" s="4" t="s">
        <v>15</v>
      </c>
      <c r="J143" s="4" t="s">
        <v>14</v>
      </c>
      <c r="K143" s="4" t="s">
        <v>15</v>
      </c>
    </row>
    <row r="144" spans="1:11" ht="15">
      <c r="A144" s="59">
        <v>3939</v>
      </c>
      <c r="B144" s="5" t="s">
        <v>49</v>
      </c>
      <c r="C144" s="5" t="s">
        <v>50</v>
      </c>
      <c r="D144" s="5" t="s">
        <v>44</v>
      </c>
      <c r="E144" s="6">
        <v>10</v>
      </c>
      <c r="F144" s="6">
        <v>501</v>
      </c>
      <c r="G144" s="8">
        <v>30252</v>
      </c>
      <c r="H144" s="4">
        <v>9</v>
      </c>
      <c r="I144" s="4" t="s">
        <v>15</v>
      </c>
      <c r="J144" s="4" t="s">
        <v>14</v>
      </c>
      <c r="K144" s="4" t="s">
        <v>15</v>
      </c>
    </row>
    <row r="145" spans="1:11" ht="15">
      <c r="A145" s="59">
        <v>3943</v>
      </c>
      <c r="B145" s="5" t="s">
        <v>51</v>
      </c>
      <c r="C145" s="5" t="s">
        <v>52</v>
      </c>
      <c r="D145" s="5" t="s">
        <v>53</v>
      </c>
      <c r="E145" s="6">
        <v>6</v>
      </c>
      <c r="F145" s="6">
        <v>571</v>
      </c>
      <c r="G145" s="7">
        <v>27802</v>
      </c>
      <c r="H145" s="4">
        <v>5</v>
      </c>
      <c r="I145" s="4" t="s">
        <v>15</v>
      </c>
      <c r="J145" s="4" t="s">
        <v>15</v>
      </c>
      <c r="K145" s="4" t="s">
        <v>15</v>
      </c>
    </row>
    <row r="146" spans="1:11" ht="15">
      <c r="A146" s="59">
        <v>3969</v>
      </c>
      <c r="B146" s="5" t="s">
        <v>110</v>
      </c>
      <c r="C146" s="5" t="s">
        <v>111</v>
      </c>
      <c r="D146" s="5" t="s">
        <v>24</v>
      </c>
      <c r="E146" s="6">
        <v>1</v>
      </c>
      <c r="F146" s="6">
        <v>149</v>
      </c>
      <c r="G146" s="7">
        <v>25385</v>
      </c>
      <c r="H146" s="4">
        <v>3</v>
      </c>
      <c r="I146" s="4" t="s">
        <v>15</v>
      </c>
      <c r="J146" s="4" t="s">
        <v>15</v>
      </c>
      <c r="K146" s="4" t="s">
        <v>15</v>
      </c>
    </row>
    <row r="147" spans="1:11" ht="15">
      <c r="A147" s="59">
        <v>3972</v>
      </c>
      <c r="B147" s="5" t="s">
        <v>28</v>
      </c>
      <c r="C147" s="5" t="s">
        <v>29</v>
      </c>
      <c r="D147" s="5" t="s">
        <v>30</v>
      </c>
      <c r="E147" s="6">
        <v>11</v>
      </c>
      <c r="F147" s="6">
        <v>347</v>
      </c>
      <c r="G147" s="7">
        <v>28942</v>
      </c>
      <c r="H147" s="4">
        <v>9</v>
      </c>
      <c r="I147" s="4" t="s">
        <v>14</v>
      </c>
      <c r="J147" s="4" t="s">
        <v>15</v>
      </c>
      <c r="K147" s="4" t="s">
        <v>14</v>
      </c>
    </row>
    <row r="148" spans="1:11" ht="15">
      <c r="A148" s="59">
        <v>4007</v>
      </c>
      <c r="B148" s="5" t="s">
        <v>204</v>
      </c>
      <c r="C148" s="5" t="s">
        <v>12</v>
      </c>
      <c r="D148" s="5" t="s">
        <v>13</v>
      </c>
      <c r="E148" s="6">
        <v>4</v>
      </c>
      <c r="F148" s="6">
        <v>680</v>
      </c>
      <c r="G148" s="7">
        <v>34218</v>
      </c>
      <c r="H148" s="4">
        <v>1</v>
      </c>
      <c r="I148" s="4" t="s">
        <v>15</v>
      </c>
      <c r="J148" s="4" t="s">
        <v>14</v>
      </c>
      <c r="K148" s="4" t="s">
        <v>14</v>
      </c>
    </row>
    <row r="149" spans="1:11" ht="15">
      <c r="A149" s="59">
        <v>4012</v>
      </c>
      <c r="B149" s="5" t="s">
        <v>205</v>
      </c>
      <c r="C149" s="5" t="s">
        <v>20</v>
      </c>
      <c r="D149" s="5" t="s">
        <v>21</v>
      </c>
      <c r="E149" s="6">
        <v>2</v>
      </c>
      <c r="F149" s="6">
        <v>130</v>
      </c>
      <c r="G149" s="7">
        <v>22034</v>
      </c>
      <c r="H149" s="4">
        <v>2</v>
      </c>
      <c r="I149" s="4" t="s">
        <v>15</v>
      </c>
      <c r="J149" s="4" t="s">
        <v>15</v>
      </c>
      <c r="K149" s="4" t="s">
        <v>14</v>
      </c>
    </row>
    <row r="150" spans="1:11" ht="15">
      <c r="A150" s="59">
        <v>4033</v>
      </c>
      <c r="B150" s="5" t="s">
        <v>213</v>
      </c>
      <c r="C150" s="5" t="s">
        <v>117</v>
      </c>
      <c r="D150" s="5" t="s">
        <v>118</v>
      </c>
      <c r="E150" s="6">
        <v>10</v>
      </c>
      <c r="F150" s="6">
        <v>797</v>
      </c>
      <c r="G150" s="7">
        <v>24321</v>
      </c>
      <c r="H150" s="4">
        <v>5</v>
      </c>
      <c r="I150" s="4" t="s">
        <v>15</v>
      </c>
      <c r="J150" s="4" t="s">
        <v>15</v>
      </c>
      <c r="K150" s="4" t="s">
        <v>15</v>
      </c>
    </row>
    <row r="151" spans="1:11" ht="15">
      <c r="A151" s="59">
        <v>4046</v>
      </c>
      <c r="B151" s="5" t="s">
        <v>79</v>
      </c>
      <c r="C151" s="5" t="s">
        <v>80</v>
      </c>
      <c r="D151" s="5" t="s">
        <v>39</v>
      </c>
      <c r="E151" s="6">
        <v>1</v>
      </c>
      <c r="F151" s="6">
        <v>129</v>
      </c>
      <c r="G151" s="7">
        <v>33118</v>
      </c>
      <c r="H151" s="4">
        <v>2</v>
      </c>
      <c r="I151" s="4" t="s">
        <v>14</v>
      </c>
      <c r="J151" s="4" t="s">
        <v>14</v>
      </c>
      <c r="K151" s="4" t="s">
        <v>15</v>
      </c>
    </row>
    <row r="152" spans="1:11" ht="15">
      <c r="A152" s="59">
        <v>4071</v>
      </c>
      <c r="B152" s="5" t="s">
        <v>319</v>
      </c>
      <c r="C152" s="5" t="s">
        <v>236</v>
      </c>
      <c r="D152" s="5" t="s">
        <v>27</v>
      </c>
      <c r="E152" s="6">
        <v>10</v>
      </c>
      <c r="F152" s="6">
        <v>784</v>
      </c>
      <c r="G152" s="7">
        <v>32262</v>
      </c>
      <c r="H152" s="4">
        <v>9</v>
      </c>
      <c r="I152" s="4" t="s">
        <v>14</v>
      </c>
      <c r="J152" s="4" t="s">
        <v>15</v>
      </c>
      <c r="K152" s="4" t="s">
        <v>14</v>
      </c>
    </row>
    <row r="153" spans="1:11" ht="15">
      <c r="A153" s="59">
        <v>4074</v>
      </c>
      <c r="B153" s="5" t="s">
        <v>25</v>
      </c>
      <c r="C153" s="5" t="s">
        <v>26</v>
      </c>
      <c r="D153" s="5" t="s">
        <v>27</v>
      </c>
      <c r="E153" s="6">
        <v>10</v>
      </c>
      <c r="F153" s="6">
        <v>78</v>
      </c>
      <c r="G153" s="7">
        <v>34709</v>
      </c>
      <c r="H153" s="4">
        <v>9</v>
      </c>
      <c r="I153" s="4" t="s">
        <v>15</v>
      </c>
      <c r="J153" s="4" t="s">
        <v>14</v>
      </c>
      <c r="K153" s="4" t="s">
        <v>14</v>
      </c>
    </row>
    <row r="154" spans="1:11" ht="15">
      <c r="A154" s="59">
        <v>4094</v>
      </c>
      <c r="B154" s="5" t="s">
        <v>19</v>
      </c>
      <c r="C154" s="5" t="s">
        <v>20</v>
      </c>
      <c r="D154" s="5" t="s">
        <v>21</v>
      </c>
      <c r="E154" s="6">
        <v>2</v>
      </c>
      <c r="F154" s="6">
        <v>263</v>
      </c>
      <c r="G154" s="7">
        <v>28539</v>
      </c>
      <c r="H154" s="4">
        <v>4</v>
      </c>
      <c r="I154" s="4" t="s">
        <v>14</v>
      </c>
      <c r="J154" s="4" t="s">
        <v>14</v>
      </c>
      <c r="K154" s="4" t="s">
        <v>15</v>
      </c>
    </row>
    <row r="155" spans="1:11" ht="15">
      <c r="A155" s="59">
        <v>4104</v>
      </c>
      <c r="B155" s="5" t="s">
        <v>28</v>
      </c>
      <c r="C155" s="5" t="s">
        <v>29</v>
      </c>
      <c r="D155" s="5" t="s">
        <v>30</v>
      </c>
      <c r="E155" s="6">
        <v>1</v>
      </c>
      <c r="F155" s="6">
        <v>376</v>
      </c>
      <c r="G155" s="7">
        <v>27425</v>
      </c>
      <c r="H155" s="4">
        <v>7</v>
      </c>
      <c r="I155" s="4" t="s">
        <v>14</v>
      </c>
      <c r="J155" s="4" t="s">
        <v>14</v>
      </c>
      <c r="K155" s="4" t="s">
        <v>15</v>
      </c>
    </row>
    <row r="156" spans="1:11" ht="15">
      <c r="A156" s="59">
        <v>4105</v>
      </c>
      <c r="B156" s="5" t="s">
        <v>186</v>
      </c>
      <c r="C156" s="5" t="s">
        <v>41</v>
      </c>
      <c r="D156" s="5" t="s">
        <v>27</v>
      </c>
      <c r="E156" s="6">
        <v>12</v>
      </c>
      <c r="F156" s="6">
        <v>518</v>
      </c>
      <c r="G156" s="8">
        <v>24029</v>
      </c>
      <c r="H156" s="4">
        <v>3</v>
      </c>
      <c r="I156" s="4" t="s">
        <v>15</v>
      </c>
      <c r="J156" s="4" t="s">
        <v>14</v>
      </c>
      <c r="K156" s="4" t="s">
        <v>15</v>
      </c>
    </row>
    <row r="157" spans="1:11" ht="15">
      <c r="A157" s="59">
        <v>4124</v>
      </c>
      <c r="B157" s="5" t="s">
        <v>235</v>
      </c>
      <c r="C157" s="5" t="s">
        <v>236</v>
      </c>
      <c r="D157" s="5" t="s">
        <v>27</v>
      </c>
      <c r="E157" s="6">
        <v>15</v>
      </c>
      <c r="F157" s="6">
        <v>353</v>
      </c>
      <c r="G157" s="7">
        <v>22259</v>
      </c>
      <c r="H157" s="4">
        <v>2</v>
      </c>
      <c r="I157" s="4" t="s">
        <v>14</v>
      </c>
      <c r="J157" s="4" t="s">
        <v>14</v>
      </c>
      <c r="K157" s="4" t="s">
        <v>15</v>
      </c>
    </row>
    <row r="158" spans="1:11" ht="15">
      <c r="A158" s="59">
        <v>4149</v>
      </c>
      <c r="B158" s="5" t="s">
        <v>241</v>
      </c>
      <c r="C158" s="5" t="s">
        <v>117</v>
      </c>
      <c r="D158" s="5" t="s">
        <v>118</v>
      </c>
      <c r="E158" s="6">
        <v>4</v>
      </c>
      <c r="F158" s="6">
        <v>409</v>
      </c>
      <c r="G158" s="8">
        <v>21173</v>
      </c>
      <c r="H158" s="4">
        <v>3</v>
      </c>
      <c r="I158" s="4" t="s">
        <v>14</v>
      </c>
      <c r="J158" s="4" t="s">
        <v>14</v>
      </c>
      <c r="K158" s="4" t="s">
        <v>14</v>
      </c>
    </row>
    <row r="159" spans="1:11" ht="15">
      <c r="A159" s="59">
        <v>4150</v>
      </c>
      <c r="B159" s="5" t="s">
        <v>89</v>
      </c>
      <c r="C159" s="5" t="s">
        <v>90</v>
      </c>
      <c r="D159" s="5" t="s">
        <v>27</v>
      </c>
      <c r="E159" s="6">
        <v>1</v>
      </c>
      <c r="F159" s="6">
        <v>427</v>
      </c>
      <c r="G159" s="7">
        <v>29010</v>
      </c>
      <c r="H159" s="4">
        <v>1</v>
      </c>
      <c r="I159" s="4" t="s">
        <v>14</v>
      </c>
      <c r="J159" s="4" t="s">
        <v>15</v>
      </c>
      <c r="K159" s="4" t="s">
        <v>14</v>
      </c>
    </row>
    <row r="160" spans="1:11" ht="15">
      <c r="A160" s="59">
        <v>4152</v>
      </c>
      <c r="B160" s="5" t="s">
        <v>194</v>
      </c>
      <c r="C160" s="5" t="s">
        <v>195</v>
      </c>
      <c r="D160" s="5" t="s">
        <v>18</v>
      </c>
      <c r="E160" s="6">
        <v>4</v>
      </c>
      <c r="F160" s="6">
        <v>869</v>
      </c>
      <c r="G160" s="7">
        <v>33003</v>
      </c>
      <c r="H160" s="4">
        <v>1</v>
      </c>
      <c r="I160" s="4" t="s">
        <v>14</v>
      </c>
      <c r="J160" s="4" t="s">
        <v>15</v>
      </c>
      <c r="K160" s="4" t="s">
        <v>15</v>
      </c>
    </row>
    <row r="161" spans="1:11" ht="15">
      <c r="A161" s="59">
        <v>4159</v>
      </c>
      <c r="B161" s="5" t="s">
        <v>62</v>
      </c>
      <c r="C161" s="5" t="s">
        <v>63</v>
      </c>
      <c r="D161" s="5" t="s">
        <v>64</v>
      </c>
      <c r="E161" s="6">
        <v>1</v>
      </c>
      <c r="F161" s="6">
        <v>196</v>
      </c>
      <c r="G161" s="7">
        <v>28252</v>
      </c>
      <c r="H161" s="4">
        <v>7</v>
      </c>
      <c r="I161" s="4" t="s">
        <v>15</v>
      </c>
      <c r="J161" s="4" t="s">
        <v>14</v>
      </c>
      <c r="K161" s="4" t="s">
        <v>15</v>
      </c>
    </row>
    <row r="162" spans="1:11" ht="15">
      <c r="A162" s="59">
        <v>4169</v>
      </c>
      <c r="B162" s="5" t="s">
        <v>237</v>
      </c>
      <c r="C162" s="5" t="s">
        <v>12</v>
      </c>
      <c r="D162" s="5" t="s">
        <v>13</v>
      </c>
      <c r="E162" s="6">
        <v>4</v>
      </c>
      <c r="F162" s="6">
        <v>896</v>
      </c>
      <c r="G162" s="7">
        <v>34646</v>
      </c>
      <c r="H162" s="4">
        <v>7</v>
      </c>
      <c r="I162" s="4" t="s">
        <v>14</v>
      </c>
      <c r="J162" s="4" t="s">
        <v>15</v>
      </c>
      <c r="K162" s="4" t="s">
        <v>14</v>
      </c>
    </row>
    <row r="163" spans="1:11" ht="15">
      <c r="A163" s="59">
        <v>4173</v>
      </c>
      <c r="B163" s="5" t="s">
        <v>308</v>
      </c>
      <c r="C163" s="5" t="s">
        <v>309</v>
      </c>
      <c r="D163" s="5" t="s">
        <v>310</v>
      </c>
      <c r="E163" s="6">
        <v>12</v>
      </c>
      <c r="F163" s="6">
        <v>951</v>
      </c>
      <c r="G163" s="7">
        <v>22743</v>
      </c>
      <c r="H163" s="4">
        <v>8</v>
      </c>
      <c r="I163" s="4" t="s">
        <v>15</v>
      </c>
      <c r="J163" s="4" t="s">
        <v>15</v>
      </c>
      <c r="K163" s="4" t="s">
        <v>14</v>
      </c>
    </row>
    <row r="164" spans="1:11" ht="15">
      <c r="A164" s="59">
        <v>4207</v>
      </c>
      <c r="B164" s="5" t="s">
        <v>225</v>
      </c>
      <c r="C164" s="5" t="s">
        <v>12</v>
      </c>
      <c r="D164" s="5" t="s">
        <v>13</v>
      </c>
      <c r="E164" s="6">
        <v>6</v>
      </c>
      <c r="F164" s="6">
        <v>989</v>
      </c>
      <c r="G164" s="7">
        <v>32764</v>
      </c>
      <c r="H164" s="4">
        <v>4</v>
      </c>
      <c r="I164" s="4" t="s">
        <v>14</v>
      </c>
      <c r="J164" s="4" t="s">
        <v>15</v>
      </c>
      <c r="K164" s="4" t="s">
        <v>14</v>
      </c>
    </row>
    <row r="165" spans="1:11" ht="15">
      <c r="A165" s="59">
        <v>4233</v>
      </c>
      <c r="B165" s="5" t="s">
        <v>279</v>
      </c>
      <c r="C165" s="5" t="s">
        <v>41</v>
      </c>
      <c r="D165" s="5" t="s">
        <v>27</v>
      </c>
      <c r="E165" s="6">
        <v>5</v>
      </c>
      <c r="F165" s="6">
        <v>973</v>
      </c>
      <c r="G165" s="7">
        <v>30024</v>
      </c>
      <c r="H165" s="4">
        <v>6</v>
      </c>
      <c r="I165" s="4" t="s">
        <v>15</v>
      </c>
      <c r="J165" s="4" t="s">
        <v>15</v>
      </c>
      <c r="K165" s="4" t="s">
        <v>15</v>
      </c>
    </row>
    <row r="166" spans="1:11" ht="15">
      <c r="A166" s="59">
        <v>4246</v>
      </c>
      <c r="B166" s="5" t="s">
        <v>287</v>
      </c>
      <c r="C166" s="5" t="s">
        <v>155</v>
      </c>
      <c r="D166" s="5" t="s">
        <v>93</v>
      </c>
      <c r="E166" s="6">
        <v>6</v>
      </c>
      <c r="F166" s="6">
        <v>8</v>
      </c>
      <c r="G166" s="8">
        <v>24103</v>
      </c>
      <c r="H166" s="4">
        <v>7</v>
      </c>
      <c r="I166" s="4" t="s">
        <v>14</v>
      </c>
      <c r="J166" s="4" t="s">
        <v>15</v>
      </c>
      <c r="K166" s="4" t="s">
        <v>14</v>
      </c>
    </row>
    <row r="167" spans="1:11" ht="15">
      <c r="A167" s="59">
        <v>4281</v>
      </c>
      <c r="B167" s="5" t="s">
        <v>121</v>
      </c>
      <c r="C167" s="5" t="s">
        <v>122</v>
      </c>
      <c r="D167" s="5" t="s">
        <v>39</v>
      </c>
      <c r="E167" s="6">
        <v>11</v>
      </c>
      <c r="F167" s="6">
        <v>531</v>
      </c>
      <c r="G167" s="7">
        <v>20998</v>
      </c>
      <c r="H167" s="4">
        <v>2</v>
      </c>
      <c r="I167" s="4" t="s">
        <v>15</v>
      </c>
      <c r="J167" s="4" t="s">
        <v>15</v>
      </c>
      <c r="K167" s="4" t="s">
        <v>14</v>
      </c>
    </row>
    <row r="168" spans="1:11" ht="15">
      <c r="A168" s="59">
        <v>4282</v>
      </c>
      <c r="B168" s="5" t="s">
        <v>16</v>
      </c>
      <c r="C168" s="5" t="s">
        <v>17</v>
      </c>
      <c r="D168" s="5" t="s">
        <v>18</v>
      </c>
      <c r="E168" s="6">
        <v>15</v>
      </c>
      <c r="F168" s="6">
        <v>944</v>
      </c>
      <c r="G168" s="7">
        <v>34029</v>
      </c>
      <c r="H168" s="4">
        <v>9</v>
      </c>
      <c r="I168" s="4" t="s">
        <v>15</v>
      </c>
      <c r="J168" s="4" t="s">
        <v>14</v>
      </c>
      <c r="K168" s="4" t="s">
        <v>14</v>
      </c>
    </row>
    <row r="169" spans="1:11" ht="15">
      <c r="A169" s="59">
        <v>4290</v>
      </c>
      <c r="B169" s="5" t="s">
        <v>191</v>
      </c>
      <c r="C169" s="5" t="s">
        <v>172</v>
      </c>
      <c r="D169" s="5" t="s">
        <v>118</v>
      </c>
      <c r="E169" s="6">
        <v>1</v>
      </c>
      <c r="F169" s="6">
        <v>83</v>
      </c>
      <c r="G169" s="8">
        <v>25529</v>
      </c>
      <c r="H169" s="4">
        <v>9</v>
      </c>
      <c r="I169" s="4" t="s">
        <v>14</v>
      </c>
      <c r="J169" s="4" t="s">
        <v>15</v>
      </c>
      <c r="K169" s="4" t="s">
        <v>14</v>
      </c>
    </row>
    <row r="170" spans="1:11" ht="15">
      <c r="A170" s="59">
        <v>4297</v>
      </c>
      <c r="B170" s="5" t="s">
        <v>231</v>
      </c>
      <c r="C170" s="5" t="s">
        <v>48</v>
      </c>
      <c r="D170" s="5" t="s">
        <v>27</v>
      </c>
      <c r="E170" s="6">
        <v>2</v>
      </c>
      <c r="F170" s="6">
        <v>444</v>
      </c>
      <c r="G170" s="7">
        <v>30340</v>
      </c>
      <c r="H170" s="4">
        <v>1</v>
      </c>
      <c r="I170" s="4" t="s">
        <v>15</v>
      </c>
      <c r="J170" s="4" t="s">
        <v>14</v>
      </c>
      <c r="K170" s="4" t="s">
        <v>15</v>
      </c>
    </row>
    <row r="171" spans="1:11" ht="15">
      <c r="A171" s="59">
        <v>4300</v>
      </c>
      <c r="B171" s="5" t="s">
        <v>16</v>
      </c>
      <c r="C171" s="5" t="s">
        <v>17</v>
      </c>
      <c r="D171" s="5" t="s">
        <v>18</v>
      </c>
      <c r="E171" s="6">
        <v>2</v>
      </c>
      <c r="F171" s="6">
        <v>886</v>
      </c>
      <c r="G171" s="7">
        <v>24375</v>
      </c>
      <c r="H171" s="4">
        <v>7</v>
      </c>
      <c r="I171" s="4" t="s">
        <v>15</v>
      </c>
      <c r="J171" s="4" t="s">
        <v>14</v>
      </c>
      <c r="K171" s="4" t="s">
        <v>15</v>
      </c>
    </row>
    <row r="172" spans="1:11" ht="15">
      <c r="A172" s="59">
        <v>4301</v>
      </c>
      <c r="B172" s="5" t="s">
        <v>277</v>
      </c>
      <c r="C172" s="5" t="s">
        <v>20</v>
      </c>
      <c r="D172" s="5" t="s">
        <v>21</v>
      </c>
      <c r="E172" s="6">
        <v>15</v>
      </c>
      <c r="F172" s="6">
        <v>592</v>
      </c>
      <c r="G172" s="7">
        <v>32256</v>
      </c>
      <c r="H172" s="4">
        <v>2</v>
      </c>
      <c r="I172" s="4" t="s">
        <v>15</v>
      </c>
      <c r="J172" s="4" t="s">
        <v>15</v>
      </c>
      <c r="K172" s="4" t="s">
        <v>15</v>
      </c>
    </row>
    <row r="173" spans="1:11" ht="15">
      <c r="A173" s="59">
        <v>4312</v>
      </c>
      <c r="B173" s="5" t="s">
        <v>65</v>
      </c>
      <c r="C173" s="5" t="s">
        <v>66</v>
      </c>
      <c r="D173" s="5" t="s">
        <v>33</v>
      </c>
      <c r="E173" s="6">
        <v>14</v>
      </c>
      <c r="F173" s="6">
        <v>374</v>
      </c>
      <c r="G173" s="7">
        <v>33842</v>
      </c>
      <c r="H173" s="4">
        <v>1</v>
      </c>
      <c r="I173" s="4" t="s">
        <v>15</v>
      </c>
      <c r="J173" s="4" t="s">
        <v>15</v>
      </c>
      <c r="K173" s="4" t="s">
        <v>15</v>
      </c>
    </row>
    <row r="174" spans="1:11" ht="15">
      <c r="A174" s="59">
        <v>4331</v>
      </c>
      <c r="B174" s="5" t="s">
        <v>243</v>
      </c>
      <c r="C174" s="5" t="s">
        <v>244</v>
      </c>
      <c r="D174" s="5" t="s">
        <v>64</v>
      </c>
      <c r="E174" s="6">
        <v>15</v>
      </c>
      <c r="F174" s="6">
        <v>408</v>
      </c>
      <c r="G174" s="7">
        <v>26758</v>
      </c>
      <c r="H174" s="4">
        <v>7</v>
      </c>
      <c r="I174" s="4" t="s">
        <v>14</v>
      </c>
      <c r="J174" s="4" t="s">
        <v>15</v>
      </c>
      <c r="K174" s="4" t="s">
        <v>14</v>
      </c>
    </row>
    <row r="175" spans="1:11" ht="15">
      <c r="A175" s="59">
        <v>4332</v>
      </c>
      <c r="B175" s="5" t="s">
        <v>102</v>
      </c>
      <c r="C175" s="5" t="s">
        <v>20</v>
      </c>
      <c r="D175" s="5" t="s">
        <v>21</v>
      </c>
      <c r="E175" s="6">
        <v>9</v>
      </c>
      <c r="F175" s="6">
        <v>365</v>
      </c>
      <c r="G175" s="7">
        <v>28930</v>
      </c>
      <c r="H175" s="4">
        <v>4</v>
      </c>
      <c r="I175" s="4" t="s">
        <v>14</v>
      </c>
      <c r="J175" s="4" t="s">
        <v>15</v>
      </c>
      <c r="K175" s="4" t="s">
        <v>15</v>
      </c>
    </row>
    <row r="176" spans="1:11" ht="15">
      <c r="A176" s="59">
        <v>4333</v>
      </c>
      <c r="B176" s="5" t="s">
        <v>320</v>
      </c>
      <c r="C176" s="5" t="s">
        <v>321</v>
      </c>
      <c r="D176" s="5" t="s">
        <v>64</v>
      </c>
      <c r="E176" s="6">
        <v>14</v>
      </c>
      <c r="F176" s="6">
        <v>295</v>
      </c>
      <c r="G176" s="7">
        <v>32937</v>
      </c>
      <c r="H176" s="4">
        <v>7</v>
      </c>
      <c r="I176" s="4" t="s">
        <v>14</v>
      </c>
      <c r="J176" s="4" t="s">
        <v>14</v>
      </c>
      <c r="K176" s="4" t="s">
        <v>15</v>
      </c>
    </row>
    <row r="177" spans="1:11" ht="15">
      <c r="A177" s="59">
        <v>4343</v>
      </c>
      <c r="B177" s="5" t="s">
        <v>47</v>
      </c>
      <c r="C177" s="5" t="s">
        <v>48</v>
      </c>
      <c r="D177" s="5" t="s">
        <v>27</v>
      </c>
      <c r="E177" s="6">
        <v>15</v>
      </c>
      <c r="F177" s="6">
        <v>80</v>
      </c>
      <c r="G177" s="7">
        <v>27395</v>
      </c>
      <c r="H177" s="4">
        <v>2</v>
      </c>
      <c r="I177" s="4" t="s">
        <v>15</v>
      </c>
      <c r="J177" s="4" t="s">
        <v>15</v>
      </c>
      <c r="K177" s="4" t="s">
        <v>14</v>
      </c>
    </row>
    <row r="178" spans="1:11" ht="15">
      <c r="A178" s="59">
        <v>4349</v>
      </c>
      <c r="B178" s="5" t="s">
        <v>116</v>
      </c>
      <c r="C178" s="5" t="s">
        <v>117</v>
      </c>
      <c r="D178" s="5" t="s">
        <v>118</v>
      </c>
      <c r="E178" s="6">
        <v>14</v>
      </c>
      <c r="F178" s="6">
        <v>653</v>
      </c>
      <c r="G178" s="7">
        <v>34710</v>
      </c>
      <c r="H178" s="4">
        <v>9</v>
      </c>
      <c r="I178" s="4" t="s">
        <v>15</v>
      </c>
      <c r="J178" s="4" t="s">
        <v>15</v>
      </c>
      <c r="K178" s="4" t="s">
        <v>15</v>
      </c>
    </row>
    <row r="179" spans="1:11" ht="15">
      <c r="A179" s="59">
        <v>4353</v>
      </c>
      <c r="B179" s="5" t="s">
        <v>288</v>
      </c>
      <c r="C179" s="5" t="s">
        <v>12</v>
      </c>
      <c r="D179" s="5" t="s">
        <v>13</v>
      </c>
      <c r="E179" s="6">
        <v>13</v>
      </c>
      <c r="F179" s="6">
        <v>47</v>
      </c>
      <c r="G179" s="7">
        <v>25395</v>
      </c>
      <c r="H179" s="4">
        <v>4</v>
      </c>
      <c r="I179" s="4" t="s">
        <v>14</v>
      </c>
      <c r="J179" s="4" t="s">
        <v>15</v>
      </c>
      <c r="K179" s="4" t="s">
        <v>15</v>
      </c>
    </row>
    <row r="180" spans="1:11" ht="15">
      <c r="A180" s="59">
        <v>4382</v>
      </c>
      <c r="B180" s="5" t="s">
        <v>157</v>
      </c>
      <c r="C180" s="5" t="s">
        <v>84</v>
      </c>
      <c r="D180" s="5" t="s">
        <v>21</v>
      </c>
      <c r="E180" s="6">
        <v>3</v>
      </c>
      <c r="F180" s="6">
        <v>372</v>
      </c>
      <c r="G180" s="7">
        <v>30426</v>
      </c>
      <c r="H180" s="4">
        <v>5</v>
      </c>
      <c r="I180" s="4" t="s">
        <v>14</v>
      </c>
      <c r="J180" s="4" t="s">
        <v>14</v>
      </c>
      <c r="K180" s="4" t="s">
        <v>15</v>
      </c>
    </row>
    <row r="181" spans="1:11" ht="15">
      <c r="A181" s="59">
        <v>4396</v>
      </c>
      <c r="B181" s="5" t="s">
        <v>81</v>
      </c>
      <c r="C181" s="5" t="s">
        <v>82</v>
      </c>
      <c r="D181" s="5" t="s">
        <v>33</v>
      </c>
      <c r="E181" s="6">
        <v>1</v>
      </c>
      <c r="F181" s="6">
        <v>953</v>
      </c>
      <c r="G181" s="7">
        <v>20605</v>
      </c>
      <c r="H181" s="4">
        <v>3</v>
      </c>
      <c r="I181" s="4" t="s">
        <v>15</v>
      </c>
      <c r="J181" s="4" t="s">
        <v>15</v>
      </c>
      <c r="K181" s="4" t="s">
        <v>15</v>
      </c>
    </row>
    <row r="182" spans="1:11" ht="15">
      <c r="A182" s="59">
        <v>4398</v>
      </c>
      <c r="B182" s="5" t="s">
        <v>150</v>
      </c>
      <c r="C182" s="5" t="s">
        <v>151</v>
      </c>
      <c r="D182" s="5" t="s">
        <v>36</v>
      </c>
      <c r="E182" s="6">
        <v>7</v>
      </c>
      <c r="F182" s="6">
        <v>236</v>
      </c>
      <c r="G182" s="7">
        <v>23394</v>
      </c>
      <c r="H182" s="4">
        <v>10</v>
      </c>
      <c r="I182" s="4" t="s">
        <v>14</v>
      </c>
      <c r="J182" s="4" t="s">
        <v>15</v>
      </c>
      <c r="K182" s="4" t="s">
        <v>15</v>
      </c>
    </row>
    <row r="183" spans="1:11" ht="15">
      <c r="A183" s="59">
        <v>4421</v>
      </c>
      <c r="B183" s="5" t="s">
        <v>242</v>
      </c>
      <c r="C183" s="5" t="s">
        <v>70</v>
      </c>
      <c r="D183" s="5" t="s">
        <v>71</v>
      </c>
      <c r="E183" s="6">
        <v>8</v>
      </c>
      <c r="F183" s="6">
        <v>345</v>
      </c>
      <c r="G183" s="7">
        <v>20399</v>
      </c>
      <c r="H183" s="4">
        <v>4</v>
      </c>
      <c r="I183" s="4" t="s">
        <v>14</v>
      </c>
      <c r="J183" s="4" t="s">
        <v>14</v>
      </c>
      <c r="K183" s="4" t="s">
        <v>15</v>
      </c>
    </row>
    <row r="184" spans="1:11" ht="15">
      <c r="A184" s="59">
        <v>4431</v>
      </c>
      <c r="B184" s="5" t="s">
        <v>11</v>
      </c>
      <c r="C184" s="5" t="s">
        <v>12</v>
      </c>
      <c r="D184" s="5" t="s">
        <v>13</v>
      </c>
      <c r="E184" s="6">
        <v>11</v>
      </c>
      <c r="F184" s="6">
        <v>607</v>
      </c>
      <c r="G184" s="8">
        <v>28058</v>
      </c>
      <c r="H184" s="4">
        <v>4</v>
      </c>
      <c r="I184" s="4" t="s">
        <v>14</v>
      </c>
      <c r="J184" s="4" t="s">
        <v>14</v>
      </c>
      <c r="K184" s="4" t="s">
        <v>14</v>
      </c>
    </row>
    <row r="185" spans="1:11" ht="15">
      <c r="A185" s="59">
        <v>4433</v>
      </c>
      <c r="B185" s="5" t="s">
        <v>34</v>
      </c>
      <c r="C185" s="5" t="s">
        <v>35</v>
      </c>
      <c r="D185" s="5" t="s">
        <v>36</v>
      </c>
      <c r="E185" s="6">
        <v>3</v>
      </c>
      <c r="F185" s="6">
        <v>584</v>
      </c>
      <c r="G185" s="7">
        <v>28902</v>
      </c>
      <c r="H185" s="4">
        <v>4</v>
      </c>
      <c r="I185" s="4" t="s">
        <v>14</v>
      </c>
      <c r="J185" s="4" t="s">
        <v>14</v>
      </c>
      <c r="K185" s="4" t="s">
        <v>15</v>
      </c>
    </row>
    <row r="186" spans="1:11" ht="15">
      <c r="A186" s="59">
        <v>4435</v>
      </c>
      <c r="B186" s="5" t="s">
        <v>22</v>
      </c>
      <c r="C186" s="5" t="s">
        <v>23</v>
      </c>
      <c r="D186" s="5" t="s">
        <v>24</v>
      </c>
      <c r="E186" s="6">
        <v>7</v>
      </c>
      <c r="F186" s="6">
        <v>990</v>
      </c>
      <c r="G186" s="7">
        <v>28891</v>
      </c>
      <c r="H186" s="4">
        <v>7</v>
      </c>
      <c r="I186" s="4" t="s">
        <v>14</v>
      </c>
      <c r="J186" s="4" t="s">
        <v>14</v>
      </c>
      <c r="K186" s="4" t="s">
        <v>14</v>
      </c>
    </row>
    <row r="187" spans="1:11" ht="15">
      <c r="A187" s="59">
        <v>4448</v>
      </c>
      <c r="B187" s="5" t="s">
        <v>223</v>
      </c>
      <c r="C187" s="5" t="s">
        <v>224</v>
      </c>
      <c r="D187" s="5" t="s">
        <v>118</v>
      </c>
      <c r="E187" s="6">
        <v>11</v>
      </c>
      <c r="F187" s="6">
        <v>427</v>
      </c>
      <c r="G187" s="8">
        <v>33558</v>
      </c>
      <c r="H187" s="4">
        <v>6</v>
      </c>
      <c r="I187" s="4" t="s">
        <v>15</v>
      </c>
      <c r="J187" s="4" t="s">
        <v>15</v>
      </c>
      <c r="K187" s="4" t="s">
        <v>14</v>
      </c>
    </row>
    <row r="188" spans="1:11" ht="15">
      <c r="A188" s="59">
        <v>4455</v>
      </c>
      <c r="B188" s="5" t="s">
        <v>11</v>
      </c>
      <c r="C188" s="5" t="s">
        <v>12</v>
      </c>
      <c r="D188" s="5" t="s">
        <v>13</v>
      </c>
      <c r="E188" s="6">
        <v>1</v>
      </c>
      <c r="F188" s="6">
        <v>137</v>
      </c>
      <c r="G188" s="8">
        <v>21850</v>
      </c>
      <c r="H188" s="4">
        <v>2</v>
      </c>
      <c r="I188" s="4" t="s">
        <v>14</v>
      </c>
      <c r="J188" s="4" t="s">
        <v>15</v>
      </c>
      <c r="K188" s="4" t="s">
        <v>14</v>
      </c>
    </row>
    <row r="189" spans="1:11" ht="15">
      <c r="A189" s="59">
        <v>4456</v>
      </c>
      <c r="B189" s="5" t="s">
        <v>144</v>
      </c>
      <c r="C189" s="5" t="s">
        <v>145</v>
      </c>
      <c r="D189" s="5" t="s">
        <v>18</v>
      </c>
      <c r="E189" s="6">
        <v>5</v>
      </c>
      <c r="F189" s="6">
        <v>926</v>
      </c>
      <c r="G189" s="8">
        <v>21839</v>
      </c>
      <c r="H189" s="4">
        <v>8</v>
      </c>
      <c r="I189" s="4" t="s">
        <v>15</v>
      </c>
      <c r="J189" s="4" t="s">
        <v>14</v>
      </c>
      <c r="K189" s="4" t="s">
        <v>14</v>
      </c>
    </row>
    <row r="190" spans="1:11" ht="15">
      <c r="A190" s="59">
        <v>4468</v>
      </c>
      <c r="B190" s="5" t="s">
        <v>112</v>
      </c>
      <c r="C190" s="5" t="s">
        <v>113</v>
      </c>
      <c r="D190" s="5" t="s">
        <v>105</v>
      </c>
      <c r="E190" s="6">
        <v>4</v>
      </c>
      <c r="F190" s="6">
        <v>559</v>
      </c>
      <c r="G190" s="7">
        <v>31434</v>
      </c>
      <c r="H190" s="4">
        <v>4</v>
      </c>
      <c r="I190" s="4" t="s">
        <v>14</v>
      </c>
      <c r="J190" s="4" t="s">
        <v>14</v>
      </c>
      <c r="K190" s="4" t="s">
        <v>14</v>
      </c>
    </row>
    <row r="191" spans="1:11" ht="15">
      <c r="A191" s="59">
        <v>4468</v>
      </c>
      <c r="B191" s="5" t="s">
        <v>22</v>
      </c>
      <c r="C191" s="5" t="s">
        <v>23</v>
      </c>
      <c r="D191" s="5" t="s">
        <v>24</v>
      </c>
      <c r="E191" s="6">
        <v>11</v>
      </c>
      <c r="F191" s="6">
        <v>877</v>
      </c>
      <c r="G191" s="7">
        <v>34488</v>
      </c>
      <c r="H191" s="4">
        <v>6</v>
      </c>
      <c r="I191" s="4" t="s">
        <v>14</v>
      </c>
      <c r="J191" s="4" t="s">
        <v>14</v>
      </c>
      <c r="K191" s="4" t="s">
        <v>15</v>
      </c>
    </row>
    <row r="192" spans="1:11" ht="15">
      <c r="A192" s="59">
        <v>4496</v>
      </c>
      <c r="B192" s="5" t="s">
        <v>22</v>
      </c>
      <c r="C192" s="5" t="s">
        <v>23</v>
      </c>
      <c r="D192" s="5" t="s">
        <v>24</v>
      </c>
      <c r="E192" s="6">
        <v>15</v>
      </c>
      <c r="F192" s="6">
        <v>28</v>
      </c>
      <c r="G192" s="7">
        <v>21658</v>
      </c>
      <c r="H192" s="4">
        <v>4</v>
      </c>
      <c r="I192" s="4" t="s">
        <v>14</v>
      </c>
      <c r="J192" s="4" t="s">
        <v>14</v>
      </c>
      <c r="K192" s="4" t="s">
        <v>15</v>
      </c>
    </row>
    <row r="193" spans="1:11" ht="15">
      <c r="A193" s="59">
        <v>4502</v>
      </c>
      <c r="B193" s="5" t="s">
        <v>188</v>
      </c>
      <c r="C193" s="5" t="s">
        <v>23</v>
      </c>
      <c r="D193" s="5" t="s">
        <v>24</v>
      </c>
      <c r="E193" s="6">
        <v>15</v>
      </c>
      <c r="F193" s="6">
        <v>397</v>
      </c>
      <c r="G193" s="8">
        <v>22972</v>
      </c>
      <c r="H193" s="4">
        <v>3</v>
      </c>
      <c r="I193" s="4" t="s">
        <v>15</v>
      </c>
      <c r="J193" s="4" t="s">
        <v>15</v>
      </c>
      <c r="K193" s="4" t="s">
        <v>14</v>
      </c>
    </row>
    <row r="194" spans="1:11" ht="15">
      <c r="A194" s="59">
        <v>4511</v>
      </c>
      <c r="B194" s="5" t="s">
        <v>153</v>
      </c>
      <c r="C194" s="5" t="s">
        <v>122</v>
      </c>
      <c r="D194" s="5" t="s">
        <v>39</v>
      </c>
      <c r="E194" s="6">
        <v>1</v>
      </c>
      <c r="F194" s="6">
        <v>585</v>
      </c>
      <c r="G194" s="7">
        <v>22674</v>
      </c>
      <c r="H194" s="4">
        <v>3</v>
      </c>
      <c r="I194" s="4" t="s">
        <v>14</v>
      </c>
      <c r="J194" s="4" t="s">
        <v>14</v>
      </c>
      <c r="K194" s="4" t="s">
        <v>15</v>
      </c>
    </row>
    <row r="195" spans="1:11" ht="15">
      <c r="A195" s="59">
        <v>4545</v>
      </c>
      <c r="B195" s="5" t="s">
        <v>16</v>
      </c>
      <c r="C195" s="5" t="s">
        <v>17</v>
      </c>
      <c r="D195" s="5" t="s">
        <v>18</v>
      </c>
      <c r="E195" s="6">
        <v>7</v>
      </c>
      <c r="F195" s="6">
        <v>758</v>
      </c>
      <c r="G195" s="7">
        <v>22441</v>
      </c>
      <c r="H195" s="4">
        <v>10</v>
      </c>
      <c r="I195" s="4" t="s">
        <v>14</v>
      </c>
      <c r="J195" s="4" t="s">
        <v>14</v>
      </c>
      <c r="K195" s="4" t="s">
        <v>14</v>
      </c>
    </row>
    <row r="196" spans="1:11" ht="15">
      <c r="A196" s="59">
        <v>4553</v>
      </c>
      <c r="B196" s="5" t="s">
        <v>45</v>
      </c>
      <c r="C196" s="5" t="s">
        <v>46</v>
      </c>
      <c r="D196" s="5" t="s">
        <v>44</v>
      </c>
      <c r="E196" s="6">
        <v>10</v>
      </c>
      <c r="F196" s="6">
        <v>72</v>
      </c>
      <c r="G196" s="7">
        <v>20585</v>
      </c>
      <c r="H196" s="4">
        <v>5</v>
      </c>
      <c r="I196" s="4" t="s">
        <v>14</v>
      </c>
      <c r="J196" s="4" t="s">
        <v>14</v>
      </c>
      <c r="K196" s="4" t="s">
        <v>14</v>
      </c>
    </row>
    <row r="197" spans="1:11" ht="15">
      <c r="A197" s="59">
        <v>4554</v>
      </c>
      <c r="B197" s="5" t="s">
        <v>211</v>
      </c>
      <c r="C197" s="5" t="s">
        <v>212</v>
      </c>
      <c r="D197" s="5" t="s">
        <v>24</v>
      </c>
      <c r="E197" s="6">
        <v>8</v>
      </c>
      <c r="F197" s="6">
        <v>484</v>
      </c>
      <c r="G197" s="8">
        <v>23663</v>
      </c>
      <c r="H197" s="4">
        <v>4</v>
      </c>
      <c r="I197" s="4" t="s">
        <v>15</v>
      </c>
      <c r="J197" s="4" t="s">
        <v>14</v>
      </c>
      <c r="K197" s="4" t="s">
        <v>14</v>
      </c>
    </row>
    <row r="198" spans="1:11" ht="15">
      <c r="A198" s="59">
        <v>4561</v>
      </c>
      <c r="B198" s="5" t="s">
        <v>91</v>
      </c>
      <c r="C198" s="5" t="s">
        <v>92</v>
      </c>
      <c r="D198" s="5" t="s">
        <v>93</v>
      </c>
      <c r="E198" s="6">
        <v>5</v>
      </c>
      <c r="F198" s="6">
        <v>445</v>
      </c>
      <c r="G198" s="8">
        <v>30296</v>
      </c>
      <c r="H198" s="4">
        <v>9</v>
      </c>
      <c r="I198" s="4" t="s">
        <v>14</v>
      </c>
      <c r="J198" s="4" t="s">
        <v>15</v>
      </c>
      <c r="K198" s="4" t="s">
        <v>15</v>
      </c>
    </row>
    <row r="199" spans="1:11" ht="15">
      <c r="A199" s="59">
        <v>4572</v>
      </c>
      <c r="B199" s="5" t="s">
        <v>274</v>
      </c>
      <c r="C199" s="5" t="s">
        <v>97</v>
      </c>
      <c r="D199" s="5" t="s">
        <v>13</v>
      </c>
      <c r="E199" s="6">
        <v>14</v>
      </c>
      <c r="F199" s="6">
        <v>921</v>
      </c>
      <c r="G199" s="7">
        <v>26857</v>
      </c>
      <c r="H199" s="4">
        <v>5</v>
      </c>
      <c r="I199" s="4" t="s">
        <v>14</v>
      </c>
      <c r="J199" s="4" t="s">
        <v>14</v>
      </c>
      <c r="K199" s="4" t="s">
        <v>15</v>
      </c>
    </row>
    <row r="200" spans="1:11" ht="15">
      <c r="A200" s="59">
        <v>4576</v>
      </c>
      <c r="B200" s="5" t="s">
        <v>275</v>
      </c>
      <c r="C200" s="5" t="s">
        <v>97</v>
      </c>
      <c r="D200" s="5" t="s">
        <v>13</v>
      </c>
      <c r="E200" s="6">
        <v>5</v>
      </c>
      <c r="F200" s="6">
        <v>349</v>
      </c>
      <c r="G200" s="7">
        <v>24372</v>
      </c>
      <c r="H200" s="4">
        <v>6</v>
      </c>
      <c r="I200" s="4" t="s">
        <v>14</v>
      </c>
      <c r="J200" s="4" t="s">
        <v>15</v>
      </c>
      <c r="K200" s="4" t="s">
        <v>14</v>
      </c>
    </row>
    <row r="201" spans="1:11" ht="15">
      <c r="A201" s="59">
        <v>4596</v>
      </c>
      <c r="B201" s="5" t="s">
        <v>119</v>
      </c>
      <c r="C201" s="5" t="s">
        <v>120</v>
      </c>
      <c r="D201" s="5" t="s">
        <v>36</v>
      </c>
      <c r="E201" s="6">
        <v>9</v>
      </c>
      <c r="F201" s="6">
        <v>779</v>
      </c>
      <c r="G201" s="8">
        <v>20088</v>
      </c>
      <c r="H201" s="4">
        <v>4</v>
      </c>
      <c r="I201" s="4" t="s">
        <v>14</v>
      </c>
      <c r="J201" s="4" t="s">
        <v>14</v>
      </c>
      <c r="K201" s="4" t="s">
        <v>14</v>
      </c>
    </row>
    <row r="202" spans="1:11" ht="15">
      <c r="A202" s="59">
        <v>4597</v>
      </c>
      <c r="B202" s="5" t="s">
        <v>184</v>
      </c>
      <c r="C202" s="5" t="s">
        <v>38</v>
      </c>
      <c r="D202" s="5" t="s">
        <v>39</v>
      </c>
      <c r="E202" s="6">
        <v>8</v>
      </c>
      <c r="F202" s="6">
        <v>713</v>
      </c>
      <c r="G202" s="7">
        <v>21610</v>
      </c>
      <c r="H202" s="4">
        <v>10</v>
      </c>
      <c r="I202" s="4" t="s">
        <v>15</v>
      </c>
      <c r="J202" s="4" t="s">
        <v>14</v>
      </c>
      <c r="K202" s="4" t="s">
        <v>15</v>
      </c>
    </row>
    <row r="203" spans="1:11" ht="15">
      <c r="A203" s="59">
        <v>4602</v>
      </c>
      <c r="B203" s="5" t="s">
        <v>197</v>
      </c>
      <c r="C203" s="5" t="s">
        <v>35</v>
      </c>
      <c r="D203" s="5" t="s">
        <v>36</v>
      </c>
      <c r="E203" s="6">
        <v>4</v>
      </c>
      <c r="F203" s="6">
        <v>362</v>
      </c>
      <c r="G203" s="7">
        <v>20831</v>
      </c>
      <c r="H203" s="4">
        <v>10</v>
      </c>
      <c r="I203" s="4" t="s">
        <v>15</v>
      </c>
      <c r="J203" s="4" t="s">
        <v>15</v>
      </c>
      <c r="K203" s="4" t="s">
        <v>15</v>
      </c>
    </row>
    <row r="204" spans="1:11" ht="15">
      <c r="A204" s="59">
        <v>4619</v>
      </c>
      <c r="B204" s="5" t="s">
        <v>31</v>
      </c>
      <c r="C204" s="5" t="s">
        <v>32</v>
      </c>
      <c r="D204" s="5" t="s">
        <v>33</v>
      </c>
      <c r="E204" s="6">
        <v>1</v>
      </c>
      <c r="F204" s="6">
        <v>113</v>
      </c>
      <c r="G204" s="7">
        <v>20901</v>
      </c>
      <c r="H204" s="4">
        <v>4</v>
      </c>
      <c r="I204" s="4" t="s">
        <v>14</v>
      </c>
      <c r="J204" s="4" t="s">
        <v>15</v>
      </c>
      <c r="K204" s="4" t="s">
        <v>15</v>
      </c>
    </row>
    <row r="205" spans="1:11" ht="15">
      <c r="A205" s="59">
        <v>4620</v>
      </c>
      <c r="B205" s="5" t="s">
        <v>16</v>
      </c>
      <c r="C205" s="5" t="s">
        <v>17</v>
      </c>
      <c r="D205" s="5" t="s">
        <v>18</v>
      </c>
      <c r="E205" s="6">
        <v>2</v>
      </c>
      <c r="F205" s="6">
        <v>794</v>
      </c>
      <c r="G205" s="7">
        <v>32773</v>
      </c>
      <c r="H205" s="4">
        <v>6</v>
      </c>
      <c r="I205" s="4" t="s">
        <v>15</v>
      </c>
      <c r="J205" s="4" t="s">
        <v>14</v>
      </c>
      <c r="K205" s="4" t="s">
        <v>15</v>
      </c>
    </row>
    <row r="206" spans="1:11" ht="15">
      <c r="A206" s="59">
        <v>4622</v>
      </c>
      <c r="B206" s="5" t="s">
        <v>304</v>
      </c>
      <c r="C206" s="5" t="s">
        <v>20</v>
      </c>
      <c r="D206" s="5" t="s">
        <v>21</v>
      </c>
      <c r="E206" s="6">
        <v>6</v>
      </c>
      <c r="F206" s="6">
        <v>909</v>
      </c>
      <c r="G206" s="7">
        <v>32184</v>
      </c>
      <c r="H206" s="4">
        <v>10</v>
      </c>
      <c r="I206" s="4" t="s">
        <v>14</v>
      </c>
      <c r="J206" s="4" t="s">
        <v>15</v>
      </c>
      <c r="K206" s="4" t="s">
        <v>14</v>
      </c>
    </row>
    <row r="207" spans="1:11" ht="15">
      <c r="A207" s="59">
        <v>4625</v>
      </c>
      <c r="B207" s="5" t="s">
        <v>22</v>
      </c>
      <c r="C207" s="5" t="s">
        <v>23</v>
      </c>
      <c r="D207" s="5" t="s">
        <v>24</v>
      </c>
      <c r="E207" s="6">
        <v>15</v>
      </c>
      <c r="F207" s="6">
        <v>940</v>
      </c>
      <c r="G207" s="7">
        <v>26095</v>
      </c>
      <c r="H207" s="4">
        <v>8</v>
      </c>
      <c r="I207" s="4" t="s">
        <v>14</v>
      </c>
      <c r="J207" s="4" t="s">
        <v>14</v>
      </c>
      <c r="K207" s="4" t="s">
        <v>14</v>
      </c>
    </row>
    <row r="208" spans="1:11" ht="15">
      <c r="A208" s="59">
        <v>4632</v>
      </c>
      <c r="B208" s="5" t="s">
        <v>173</v>
      </c>
      <c r="C208" s="5" t="s">
        <v>84</v>
      </c>
      <c r="D208" s="5" t="s">
        <v>21</v>
      </c>
      <c r="E208" s="6">
        <v>10</v>
      </c>
      <c r="F208" s="6">
        <v>943</v>
      </c>
      <c r="G208" s="7">
        <v>29817</v>
      </c>
      <c r="H208" s="4">
        <v>5</v>
      </c>
      <c r="I208" s="4" t="s">
        <v>14</v>
      </c>
      <c r="J208" s="4" t="s">
        <v>15</v>
      </c>
      <c r="K208" s="4" t="s">
        <v>15</v>
      </c>
    </row>
    <row r="209" spans="1:11" ht="15">
      <c r="A209" s="59">
        <v>4635</v>
      </c>
      <c r="B209" s="5" t="s">
        <v>51</v>
      </c>
      <c r="C209" s="5" t="s">
        <v>52</v>
      </c>
      <c r="D209" s="5" t="s">
        <v>53</v>
      </c>
      <c r="E209" s="6">
        <v>2</v>
      </c>
      <c r="F209" s="6">
        <v>604</v>
      </c>
      <c r="G209" s="7">
        <v>21210</v>
      </c>
      <c r="H209" s="4">
        <v>5</v>
      </c>
      <c r="I209" s="4" t="s">
        <v>14</v>
      </c>
      <c r="J209" s="4" t="s">
        <v>14</v>
      </c>
      <c r="K209" s="4" t="s">
        <v>15</v>
      </c>
    </row>
    <row r="210" spans="1:11" ht="15">
      <c r="A210" s="59">
        <v>4636</v>
      </c>
      <c r="B210" s="5" t="s">
        <v>315</v>
      </c>
      <c r="C210" s="5" t="s">
        <v>17</v>
      </c>
      <c r="D210" s="5" t="s">
        <v>18</v>
      </c>
      <c r="E210" s="6">
        <v>1</v>
      </c>
      <c r="F210" s="6">
        <v>335</v>
      </c>
      <c r="G210" s="7">
        <v>22298</v>
      </c>
      <c r="H210" s="4">
        <v>7</v>
      </c>
      <c r="I210" s="4" t="s">
        <v>14</v>
      </c>
      <c r="J210" s="4" t="s">
        <v>15</v>
      </c>
      <c r="K210" s="4" t="s">
        <v>15</v>
      </c>
    </row>
    <row r="211" spans="1:11" ht="15">
      <c r="A211" s="59">
        <v>4646</v>
      </c>
      <c r="B211" s="5" t="s">
        <v>11</v>
      </c>
      <c r="C211" s="5" t="s">
        <v>12</v>
      </c>
      <c r="D211" s="5" t="s">
        <v>13</v>
      </c>
      <c r="E211" s="6">
        <v>5</v>
      </c>
      <c r="F211" s="6">
        <v>966</v>
      </c>
      <c r="G211" s="7">
        <v>26913</v>
      </c>
      <c r="H211" s="4">
        <v>2</v>
      </c>
      <c r="I211" s="4" t="s">
        <v>14</v>
      </c>
      <c r="J211" s="4" t="s">
        <v>14</v>
      </c>
      <c r="K211" s="4" t="s">
        <v>14</v>
      </c>
    </row>
    <row r="212" spans="1:11" ht="15">
      <c r="A212" s="59">
        <v>4655</v>
      </c>
      <c r="B212" s="5" t="s">
        <v>159</v>
      </c>
      <c r="C212" s="5" t="s">
        <v>160</v>
      </c>
      <c r="D212" s="5" t="s">
        <v>44</v>
      </c>
      <c r="E212" s="6">
        <v>4</v>
      </c>
      <c r="F212" s="6">
        <v>573</v>
      </c>
      <c r="G212" s="7">
        <v>30530</v>
      </c>
      <c r="H212" s="4">
        <v>7</v>
      </c>
      <c r="I212" s="4" t="s">
        <v>15</v>
      </c>
      <c r="J212" s="4" t="s">
        <v>15</v>
      </c>
      <c r="K212" s="4" t="s">
        <v>15</v>
      </c>
    </row>
    <row r="213" spans="1:11" ht="15">
      <c r="A213" s="59">
        <v>4657</v>
      </c>
      <c r="B213" s="5" t="s">
        <v>31</v>
      </c>
      <c r="C213" s="5" t="s">
        <v>32</v>
      </c>
      <c r="D213" s="5" t="s">
        <v>33</v>
      </c>
      <c r="E213" s="6">
        <v>6</v>
      </c>
      <c r="F213" s="6">
        <v>846</v>
      </c>
      <c r="G213" s="7">
        <v>34226</v>
      </c>
      <c r="H213" s="4">
        <v>6</v>
      </c>
      <c r="I213" s="4" t="s">
        <v>15</v>
      </c>
      <c r="J213" s="4" t="s">
        <v>14</v>
      </c>
      <c r="K213" s="4" t="s">
        <v>15</v>
      </c>
    </row>
    <row r="214" spans="1:11" ht="15">
      <c r="A214" s="59">
        <v>4657</v>
      </c>
      <c r="B214" s="5" t="s">
        <v>83</v>
      </c>
      <c r="C214" s="5" t="s">
        <v>84</v>
      </c>
      <c r="D214" s="5" t="s">
        <v>21</v>
      </c>
      <c r="E214" s="6">
        <v>5</v>
      </c>
      <c r="F214" s="6">
        <v>95</v>
      </c>
      <c r="G214" s="7">
        <v>30572</v>
      </c>
      <c r="H214" s="4">
        <v>2</v>
      </c>
      <c r="I214" s="4" t="s">
        <v>15</v>
      </c>
      <c r="J214" s="4" t="s">
        <v>14</v>
      </c>
      <c r="K214" s="4" t="s">
        <v>14</v>
      </c>
    </row>
    <row r="215" spans="1:11" ht="15">
      <c r="A215" s="59">
        <v>4660</v>
      </c>
      <c r="B215" s="5" t="s">
        <v>245</v>
      </c>
      <c r="C215" s="5" t="s">
        <v>12</v>
      </c>
      <c r="D215" s="5" t="s">
        <v>13</v>
      </c>
      <c r="E215" s="6">
        <v>4</v>
      </c>
      <c r="F215" s="6">
        <v>705</v>
      </c>
      <c r="G215" s="8">
        <v>28812</v>
      </c>
      <c r="H215" s="4">
        <v>2</v>
      </c>
      <c r="I215" s="4" t="s">
        <v>14</v>
      </c>
      <c r="J215" s="4" t="s">
        <v>14</v>
      </c>
      <c r="K215" s="4" t="s">
        <v>15</v>
      </c>
    </row>
    <row r="216" spans="1:11" ht="15">
      <c r="A216" s="59">
        <v>4661</v>
      </c>
      <c r="B216" s="5" t="s">
        <v>94</v>
      </c>
      <c r="C216" s="5" t="s">
        <v>95</v>
      </c>
      <c r="D216" s="5" t="s">
        <v>18</v>
      </c>
      <c r="E216" s="6">
        <v>2</v>
      </c>
      <c r="F216" s="6">
        <v>655</v>
      </c>
      <c r="G216" s="7">
        <v>30731</v>
      </c>
      <c r="H216" s="4">
        <v>7</v>
      </c>
      <c r="I216" s="4" t="s">
        <v>15</v>
      </c>
      <c r="J216" s="4" t="s">
        <v>14</v>
      </c>
      <c r="K216" s="4" t="s">
        <v>14</v>
      </c>
    </row>
    <row r="217" spans="1:11" ht="15">
      <c r="A217" s="59">
        <v>4662</v>
      </c>
      <c r="B217" s="5" t="s">
        <v>47</v>
      </c>
      <c r="C217" s="5" t="s">
        <v>48</v>
      </c>
      <c r="D217" s="5" t="s">
        <v>27</v>
      </c>
      <c r="E217" s="6">
        <v>1</v>
      </c>
      <c r="F217" s="6">
        <v>417</v>
      </c>
      <c r="G217" s="7">
        <v>22115</v>
      </c>
      <c r="H217" s="4">
        <v>9</v>
      </c>
      <c r="I217" s="4" t="s">
        <v>14</v>
      </c>
      <c r="J217" s="4" t="s">
        <v>14</v>
      </c>
      <c r="K217" s="4" t="s">
        <v>14</v>
      </c>
    </row>
    <row r="218" spans="1:11" ht="15">
      <c r="A218" s="59">
        <v>4699</v>
      </c>
      <c r="B218" s="5" t="s">
        <v>284</v>
      </c>
      <c r="C218" s="5" t="s">
        <v>17</v>
      </c>
      <c r="D218" s="5" t="s">
        <v>18</v>
      </c>
      <c r="E218" s="6">
        <v>13</v>
      </c>
      <c r="F218" s="6">
        <v>487</v>
      </c>
      <c r="G218" s="7">
        <v>34854</v>
      </c>
      <c r="H218" s="4">
        <v>2</v>
      </c>
      <c r="I218" s="4" t="s">
        <v>15</v>
      </c>
      <c r="J218" s="4" t="s">
        <v>14</v>
      </c>
      <c r="K218" s="4" t="s">
        <v>14</v>
      </c>
    </row>
    <row r="219" spans="1:11" ht="15">
      <c r="A219" s="59">
        <v>4705</v>
      </c>
      <c r="B219" s="5" t="s">
        <v>261</v>
      </c>
      <c r="C219" s="5" t="s">
        <v>38</v>
      </c>
      <c r="D219" s="5" t="s">
        <v>39</v>
      </c>
      <c r="E219" s="6">
        <v>1</v>
      </c>
      <c r="F219" s="6">
        <v>718</v>
      </c>
      <c r="G219" s="7">
        <v>20732</v>
      </c>
      <c r="H219" s="4">
        <v>8</v>
      </c>
      <c r="I219" s="4" t="s">
        <v>14</v>
      </c>
      <c r="J219" s="4" t="s">
        <v>14</v>
      </c>
      <c r="K219" s="4" t="s">
        <v>14</v>
      </c>
    </row>
    <row r="220" spans="1:11" ht="15">
      <c r="A220" s="59">
        <v>4726</v>
      </c>
      <c r="B220" s="5" t="s">
        <v>19</v>
      </c>
      <c r="C220" s="5" t="s">
        <v>20</v>
      </c>
      <c r="D220" s="5" t="s">
        <v>21</v>
      </c>
      <c r="E220" s="6">
        <v>7</v>
      </c>
      <c r="F220" s="6">
        <v>502</v>
      </c>
      <c r="G220" s="7">
        <v>29847</v>
      </c>
      <c r="H220" s="4">
        <v>6</v>
      </c>
      <c r="I220" s="4" t="s">
        <v>14</v>
      </c>
      <c r="J220" s="4" t="s">
        <v>14</v>
      </c>
      <c r="K220" s="4" t="s">
        <v>14</v>
      </c>
    </row>
    <row r="221" spans="1:11" ht="15">
      <c r="A221" s="59">
        <v>4735</v>
      </c>
      <c r="B221" s="5" t="s">
        <v>253</v>
      </c>
      <c r="C221" s="5" t="s">
        <v>70</v>
      </c>
      <c r="D221" s="5" t="s">
        <v>71</v>
      </c>
      <c r="E221" s="6">
        <v>13</v>
      </c>
      <c r="F221" s="6">
        <v>294</v>
      </c>
      <c r="G221" s="7">
        <v>23949</v>
      </c>
      <c r="H221" s="4">
        <v>7</v>
      </c>
      <c r="I221" s="4" t="s">
        <v>14</v>
      </c>
      <c r="J221" s="4" t="s">
        <v>14</v>
      </c>
      <c r="K221" s="4" t="s">
        <v>15</v>
      </c>
    </row>
    <row r="222" spans="1:11" ht="15">
      <c r="A222" s="59">
        <v>4736</v>
      </c>
      <c r="B222" s="5" t="s">
        <v>79</v>
      </c>
      <c r="C222" s="5" t="s">
        <v>80</v>
      </c>
      <c r="D222" s="5" t="s">
        <v>39</v>
      </c>
      <c r="E222" s="6">
        <v>10</v>
      </c>
      <c r="F222" s="6">
        <v>387</v>
      </c>
      <c r="G222" s="7">
        <v>26011</v>
      </c>
      <c r="H222" s="4">
        <v>7</v>
      </c>
      <c r="I222" s="4" t="s">
        <v>14</v>
      </c>
      <c r="J222" s="4" t="s">
        <v>14</v>
      </c>
      <c r="K222" s="4" t="s">
        <v>15</v>
      </c>
    </row>
    <row r="223" spans="1:11" ht="15">
      <c r="A223" s="59">
        <v>4741</v>
      </c>
      <c r="B223" s="5" t="s">
        <v>19</v>
      </c>
      <c r="C223" s="5" t="s">
        <v>20</v>
      </c>
      <c r="D223" s="5" t="s">
        <v>21</v>
      </c>
      <c r="E223" s="6">
        <v>13</v>
      </c>
      <c r="F223" s="6">
        <v>55</v>
      </c>
      <c r="G223" s="8">
        <v>28058</v>
      </c>
      <c r="H223" s="4">
        <v>7</v>
      </c>
      <c r="I223" s="4" t="s">
        <v>15</v>
      </c>
      <c r="J223" s="4" t="s">
        <v>15</v>
      </c>
      <c r="K223" s="4" t="s">
        <v>15</v>
      </c>
    </row>
    <row r="224" spans="1:11" ht="15">
      <c r="A224" s="59">
        <v>4800</v>
      </c>
      <c r="B224" s="5" t="s">
        <v>228</v>
      </c>
      <c r="C224" s="5" t="s">
        <v>95</v>
      </c>
      <c r="D224" s="5" t="s">
        <v>18</v>
      </c>
      <c r="E224" s="6">
        <v>8</v>
      </c>
      <c r="F224" s="6">
        <v>991</v>
      </c>
      <c r="G224" s="7">
        <v>27784</v>
      </c>
      <c r="H224" s="4">
        <v>1</v>
      </c>
      <c r="I224" s="4" t="s">
        <v>14</v>
      </c>
      <c r="J224" s="4" t="s">
        <v>14</v>
      </c>
      <c r="K224" s="4" t="s">
        <v>14</v>
      </c>
    </row>
    <row r="225" spans="1:11" ht="15">
      <c r="A225" s="59">
        <v>4834</v>
      </c>
      <c r="B225" s="5" t="s">
        <v>280</v>
      </c>
      <c r="C225" s="5" t="s">
        <v>281</v>
      </c>
      <c r="D225" s="5" t="s">
        <v>44</v>
      </c>
      <c r="E225" s="6">
        <v>8</v>
      </c>
      <c r="F225" s="6">
        <v>274</v>
      </c>
      <c r="G225" s="7">
        <v>29561</v>
      </c>
      <c r="H225" s="4">
        <v>1</v>
      </c>
      <c r="I225" s="4" t="s">
        <v>15</v>
      </c>
      <c r="J225" s="4" t="s">
        <v>14</v>
      </c>
      <c r="K225" s="4" t="s">
        <v>14</v>
      </c>
    </row>
    <row r="226" spans="1:11" ht="15">
      <c r="A226" s="59">
        <v>4855</v>
      </c>
      <c r="B226" s="5" t="s">
        <v>206</v>
      </c>
      <c r="C226" s="5" t="s">
        <v>207</v>
      </c>
      <c r="D226" s="5" t="s">
        <v>24</v>
      </c>
      <c r="E226" s="6">
        <v>5</v>
      </c>
      <c r="F226" s="6">
        <v>575</v>
      </c>
      <c r="G226" s="7">
        <v>24256</v>
      </c>
      <c r="H226" s="4">
        <v>9</v>
      </c>
      <c r="I226" s="4" t="s">
        <v>14</v>
      </c>
      <c r="J226" s="4" t="s">
        <v>15</v>
      </c>
      <c r="K226" s="4" t="s">
        <v>15</v>
      </c>
    </row>
    <row r="227" spans="1:11" ht="15">
      <c r="A227" s="59">
        <v>4858</v>
      </c>
      <c r="B227" s="5" t="s">
        <v>296</v>
      </c>
      <c r="C227" s="5" t="s">
        <v>297</v>
      </c>
      <c r="D227" s="5" t="s">
        <v>53</v>
      </c>
      <c r="E227" s="6">
        <v>7</v>
      </c>
      <c r="F227" s="6">
        <v>149</v>
      </c>
      <c r="G227" s="7">
        <v>28021</v>
      </c>
      <c r="H227" s="4">
        <v>8</v>
      </c>
      <c r="I227" s="4" t="s">
        <v>15</v>
      </c>
      <c r="J227" s="4" t="s">
        <v>14</v>
      </c>
      <c r="K227" s="4" t="s">
        <v>15</v>
      </c>
    </row>
    <row r="228" spans="1:11" ht="15">
      <c r="A228" s="59">
        <v>4864</v>
      </c>
      <c r="B228" s="5" t="s">
        <v>217</v>
      </c>
      <c r="C228" s="5" t="s">
        <v>38</v>
      </c>
      <c r="D228" s="5" t="s">
        <v>39</v>
      </c>
      <c r="E228" s="6">
        <v>9</v>
      </c>
      <c r="F228" s="6">
        <v>682</v>
      </c>
      <c r="G228" s="7">
        <v>31551</v>
      </c>
      <c r="H228" s="4">
        <v>4</v>
      </c>
      <c r="I228" s="4" t="s">
        <v>14</v>
      </c>
      <c r="J228" s="4" t="s">
        <v>14</v>
      </c>
      <c r="K228" s="4" t="s">
        <v>14</v>
      </c>
    </row>
    <row r="229" spans="1:11" ht="15">
      <c r="A229" s="59">
        <v>4885</v>
      </c>
      <c r="B229" s="5" t="s">
        <v>179</v>
      </c>
      <c r="C229" s="5" t="s">
        <v>17</v>
      </c>
      <c r="D229" s="5" t="s">
        <v>18</v>
      </c>
      <c r="E229" s="6">
        <v>10</v>
      </c>
      <c r="F229" s="6">
        <v>832</v>
      </c>
      <c r="G229" s="8">
        <v>25520</v>
      </c>
      <c r="H229" s="4">
        <v>4</v>
      </c>
      <c r="I229" s="4" t="s">
        <v>14</v>
      </c>
      <c r="J229" s="4" t="s">
        <v>14</v>
      </c>
      <c r="K229" s="4" t="s">
        <v>15</v>
      </c>
    </row>
    <row r="230" spans="1:11" ht="15">
      <c r="A230" s="59">
        <v>4886</v>
      </c>
      <c r="B230" s="5" t="s">
        <v>16</v>
      </c>
      <c r="C230" s="5" t="s">
        <v>17</v>
      </c>
      <c r="D230" s="5" t="s">
        <v>18</v>
      </c>
      <c r="E230" s="6">
        <v>15</v>
      </c>
      <c r="F230" s="6">
        <v>954</v>
      </c>
      <c r="G230" s="7">
        <v>21404</v>
      </c>
      <c r="H230" s="4">
        <v>8</v>
      </c>
      <c r="I230" s="4" t="s">
        <v>14</v>
      </c>
      <c r="J230" s="4" t="s">
        <v>14</v>
      </c>
      <c r="K230" s="4" t="s">
        <v>14</v>
      </c>
    </row>
    <row r="231" spans="1:11" ht="15">
      <c r="A231" s="59">
        <v>4894</v>
      </c>
      <c r="B231" s="5" t="s">
        <v>185</v>
      </c>
      <c r="C231" s="5" t="s">
        <v>23</v>
      </c>
      <c r="D231" s="5" t="s">
        <v>24</v>
      </c>
      <c r="E231" s="6">
        <v>6</v>
      </c>
      <c r="F231" s="6">
        <v>387</v>
      </c>
      <c r="G231" s="7">
        <v>27818</v>
      </c>
      <c r="H231" s="4">
        <v>7</v>
      </c>
      <c r="I231" s="4" t="s">
        <v>15</v>
      </c>
      <c r="J231" s="4" t="s">
        <v>15</v>
      </c>
      <c r="K231" s="4" t="s">
        <v>15</v>
      </c>
    </row>
    <row r="232" spans="1:11" ht="15">
      <c r="A232" s="59">
        <v>4898</v>
      </c>
      <c r="B232" s="5" t="s">
        <v>16</v>
      </c>
      <c r="C232" s="5" t="s">
        <v>17</v>
      </c>
      <c r="D232" s="5" t="s">
        <v>18</v>
      </c>
      <c r="E232" s="6">
        <v>8</v>
      </c>
      <c r="F232" s="6">
        <v>851</v>
      </c>
      <c r="G232" s="7">
        <v>31524</v>
      </c>
      <c r="H232" s="4">
        <v>7</v>
      </c>
      <c r="I232" s="4" t="s">
        <v>15</v>
      </c>
      <c r="J232" s="4" t="s">
        <v>14</v>
      </c>
      <c r="K232" s="4" t="s">
        <v>15</v>
      </c>
    </row>
    <row r="233" spans="1:11" ht="15">
      <c r="A233" s="59">
        <v>4918</v>
      </c>
      <c r="B233" s="5" t="s">
        <v>162</v>
      </c>
      <c r="C233" s="5" t="s">
        <v>163</v>
      </c>
      <c r="D233" s="5" t="s">
        <v>18</v>
      </c>
      <c r="E233" s="6">
        <v>1</v>
      </c>
      <c r="F233" s="6">
        <v>883</v>
      </c>
      <c r="G233" s="7">
        <v>20153</v>
      </c>
      <c r="H233" s="4">
        <v>8</v>
      </c>
      <c r="I233" s="4" t="s">
        <v>15</v>
      </c>
      <c r="J233" s="4" t="s">
        <v>15</v>
      </c>
      <c r="K233" s="4" t="s">
        <v>15</v>
      </c>
    </row>
    <row r="234" spans="1:11" ht="15">
      <c r="A234" s="59">
        <v>4924</v>
      </c>
      <c r="B234" s="5" t="s">
        <v>54</v>
      </c>
      <c r="C234" s="5" t="s">
        <v>55</v>
      </c>
      <c r="D234" s="5" t="s">
        <v>18</v>
      </c>
      <c r="E234" s="6">
        <v>1</v>
      </c>
      <c r="F234" s="6">
        <v>432</v>
      </c>
      <c r="G234" s="7">
        <v>26551</v>
      </c>
      <c r="H234" s="4">
        <v>4</v>
      </c>
      <c r="I234" s="4" t="s">
        <v>15</v>
      </c>
      <c r="J234" s="4" t="s">
        <v>14</v>
      </c>
      <c r="K234" s="4" t="s">
        <v>15</v>
      </c>
    </row>
    <row r="235" spans="1:11" ht="15">
      <c r="A235" s="59">
        <v>4932</v>
      </c>
      <c r="B235" s="5" t="s">
        <v>257</v>
      </c>
      <c r="C235" s="5" t="s">
        <v>20</v>
      </c>
      <c r="D235" s="5" t="s">
        <v>21</v>
      </c>
      <c r="E235" s="6">
        <v>13</v>
      </c>
      <c r="F235" s="6">
        <v>12</v>
      </c>
      <c r="G235" s="7">
        <v>27620</v>
      </c>
      <c r="H235" s="4">
        <v>6</v>
      </c>
      <c r="I235" s="4" t="s">
        <v>15</v>
      </c>
      <c r="J235" s="4" t="s">
        <v>14</v>
      </c>
      <c r="K235" s="4" t="s">
        <v>15</v>
      </c>
    </row>
    <row r="236" spans="1:11" ht="15">
      <c r="A236" s="59">
        <v>4936</v>
      </c>
      <c r="B236" s="5" t="s">
        <v>180</v>
      </c>
      <c r="C236" s="5" t="s">
        <v>43</v>
      </c>
      <c r="D236" s="5" t="s">
        <v>44</v>
      </c>
      <c r="E236" s="6">
        <v>3</v>
      </c>
      <c r="F236" s="6">
        <v>570</v>
      </c>
      <c r="G236" s="7">
        <v>32326</v>
      </c>
      <c r="H236" s="4">
        <v>5</v>
      </c>
      <c r="I236" s="4" t="s">
        <v>15</v>
      </c>
      <c r="J236" s="4" t="s">
        <v>14</v>
      </c>
      <c r="K236" s="4" t="s">
        <v>14</v>
      </c>
    </row>
    <row r="237" spans="1:11" ht="15">
      <c r="A237" s="59">
        <v>4938</v>
      </c>
      <c r="B237" s="5" t="s">
        <v>100</v>
      </c>
      <c r="C237" s="5" t="s">
        <v>101</v>
      </c>
      <c r="D237" s="5" t="s">
        <v>33</v>
      </c>
      <c r="E237" s="6">
        <v>13</v>
      </c>
      <c r="F237" s="6">
        <v>589</v>
      </c>
      <c r="G237" s="7">
        <v>34765</v>
      </c>
      <c r="H237" s="4">
        <v>7</v>
      </c>
      <c r="I237" s="4" t="s">
        <v>15</v>
      </c>
      <c r="J237" s="4" t="s">
        <v>15</v>
      </c>
      <c r="K237" s="4" t="s">
        <v>14</v>
      </c>
    </row>
    <row r="238" spans="1:11" ht="15">
      <c r="A238" s="59">
        <v>4940</v>
      </c>
      <c r="B238" s="5" t="s">
        <v>11</v>
      </c>
      <c r="C238" s="5" t="s">
        <v>12</v>
      </c>
      <c r="D238" s="5" t="s">
        <v>13</v>
      </c>
      <c r="E238" s="6">
        <v>5</v>
      </c>
      <c r="F238" s="6">
        <v>95</v>
      </c>
      <c r="G238" s="7">
        <v>33418</v>
      </c>
      <c r="H238" s="4">
        <v>10</v>
      </c>
      <c r="I238" s="4" t="s">
        <v>14</v>
      </c>
      <c r="J238" s="4" t="s">
        <v>14</v>
      </c>
      <c r="K238" s="4" t="s">
        <v>15</v>
      </c>
    </row>
    <row r="239" spans="1:11" ht="15">
      <c r="A239" s="59">
        <v>4941</v>
      </c>
      <c r="B239" s="5" t="s">
        <v>19</v>
      </c>
      <c r="C239" s="5" t="s">
        <v>20</v>
      </c>
      <c r="D239" s="5" t="s">
        <v>21</v>
      </c>
      <c r="E239" s="6">
        <v>1</v>
      </c>
      <c r="F239" s="6">
        <v>406</v>
      </c>
      <c r="G239" s="7">
        <v>27628</v>
      </c>
      <c r="H239" s="4">
        <v>2</v>
      </c>
      <c r="I239" s="4" t="s">
        <v>14</v>
      </c>
      <c r="J239" s="4" t="s">
        <v>14</v>
      </c>
      <c r="K239" s="4" t="s">
        <v>14</v>
      </c>
    </row>
    <row r="240" spans="1:11" ht="15">
      <c r="A240" s="59">
        <v>4951</v>
      </c>
      <c r="B240" s="5" t="s">
        <v>56</v>
      </c>
      <c r="C240" s="5" t="s">
        <v>57</v>
      </c>
      <c r="D240" s="5" t="s">
        <v>39</v>
      </c>
      <c r="E240" s="6">
        <v>1</v>
      </c>
      <c r="F240" s="6">
        <v>614</v>
      </c>
      <c r="G240" s="7">
        <v>25276</v>
      </c>
      <c r="H240" s="4">
        <v>4</v>
      </c>
      <c r="I240" s="4" t="s">
        <v>14</v>
      </c>
      <c r="J240" s="4" t="s">
        <v>15</v>
      </c>
      <c r="K240" s="4" t="s">
        <v>15</v>
      </c>
    </row>
    <row r="241" spans="1:11" ht="15">
      <c r="A241" s="59">
        <v>4951</v>
      </c>
      <c r="B241" s="5" t="s">
        <v>125</v>
      </c>
      <c r="C241" s="5" t="s">
        <v>101</v>
      </c>
      <c r="D241" s="5" t="s">
        <v>33</v>
      </c>
      <c r="E241" s="6">
        <v>8</v>
      </c>
      <c r="F241" s="6">
        <v>457</v>
      </c>
      <c r="G241" s="7">
        <v>22102</v>
      </c>
      <c r="H241" s="4">
        <v>3</v>
      </c>
      <c r="I241" s="4" t="s">
        <v>15</v>
      </c>
      <c r="J241" s="4" t="s">
        <v>15</v>
      </c>
      <c r="K241" s="4" t="s">
        <v>15</v>
      </c>
    </row>
    <row r="242" spans="1:11" ht="15">
      <c r="A242" s="59">
        <v>4966</v>
      </c>
      <c r="B242" s="5" t="s">
        <v>182</v>
      </c>
      <c r="C242" s="5" t="s">
        <v>23</v>
      </c>
      <c r="D242" s="5" t="s">
        <v>24</v>
      </c>
      <c r="E242" s="6">
        <v>2</v>
      </c>
      <c r="F242" s="6">
        <v>921</v>
      </c>
      <c r="G242" s="7">
        <v>29222</v>
      </c>
      <c r="H242" s="4">
        <v>4</v>
      </c>
      <c r="I242" s="4" t="s">
        <v>15</v>
      </c>
      <c r="J242" s="4" t="s">
        <v>14</v>
      </c>
      <c r="K242" s="4" t="s">
        <v>15</v>
      </c>
    </row>
    <row r="243" spans="1:11" ht="15">
      <c r="A243" s="59">
        <v>4981</v>
      </c>
      <c r="B243" s="5" t="s">
        <v>306</v>
      </c>
      <c r="C243" s="5" t="s">
        <v>236</v>
      </c>
      <c r="D243" s="5" t="s">
        <v>27</v>
      </c>
      <c r="E243" s="6">
        <v>15</v>
      </c>
      <c r="F243" s="6">
        <v>136</v>
      </c>
      <c r="G243" s="7">
        <v>24661</v>
      </c>
      <c r="H243" s="4">
        <v>8</v>
      </c>
      <c r="I243" s="4" t="s">
        <v>14</v>
      </c>
      <c r="J243" s="4" t="s">
        <v>15</v>
      </c>
      <c r="K243" s="4" t="s">
        <v>14</v>
      </c>
    </row>
    <row r="244" spans="1:11" ht="15">
      <c r="A244" s="59">
        <v>4992</v>
      </c>
      <c r="B244" s="5" t="s">
        <v>19</v>
      </c>
      <c r="C244" s="5" t="s">
        <v>20</v>
      </c>
      <c r="D244" s="5" t="s">
        <v>21</v>
      </c>
      <c r="E244" s="6">
        <v>10</v>
      </c>
      <c r="F244" s="6">
        <v>160</v>
      </c>
      <c r="G244" s="7">
        <v>25834</v>
      </c>
      <c r="H244" s="4">
        <v>4</v>
      </c>
      <c r="I244" s="4" t="s">
        <v>15</v>
      </c>
      <c r="J244" s="4" t="s">
        <v>15</v>
      </c>
      <c r="K244" s="4" t="s">
        <v>15</v>
      </c>
    </row>
    <row r="245" spans="1:11" ht="15">
      <c r="A245" s="59">
        <v>5013</v>
      </c>
      <c r="B245" s="5" t="s">
        <v>16</v>
      </c>
      <c r="C245" s="5" t="s">
        <v>17</v>
      </c>
      <c r="D245" s="5" t="s">
        <v>18</v>
      </c>
      <c r="E245" s="6">
        <v>10</v>
      </c>
      <c r="F245" s="6">
        <v>482</v>
      </c>
      <c r="G245" s="7">
        <v>20394</v>
      </c>
      <c r="H245" s="4">
        <v>1</v>
      </c>
      <c r="I245" s="4" t="s">
        <v>15</v>
      </c>
      <c r="J245" s="4" t="s">
        <v>14</v>
      </c>
      <c r="K245" s="4" t="s">
        <v>15</v>
      </c>
    </row>
    <row r="246" spans="1:11" ht="15">
      <c r="A246" s="59">
        <v>5025</v>
      </c>
      <c r="B246" s="5" t="s">
        <v>166</v>
      </c>
      <c r="C246" s="5" t="s">
        <v>167</v>
      </c>
      <c r="D246" s="5" t="s">
        <v>21</v>
      </c>
      <c r="E246" s="6">
        <v>9</v>
      </c>
      <c r="F246" s="6">
        <v>287</v>
      </c>
      <c r="G246" s="8">
        <v>28839</v>
      </c>
      <c r="H246" s="4">
        <v>7</v>
      </c>
      <c r="I246" s="4" t="s">
        <v>14</v>
      </c>
      <c r="J246" s="4" t="s">
        <v>14</v>
      </c>
      <c r="K246" s="4" t="s">
        <v>15</v>
      </c>
    </row>
    <row r="247" spans="1:11" ht="15">
      <c r="A247" s="59">
        <v>5031</v>
      </c>
      <c r="B247" s="5" t="s">
        <v>16</v>
      </c>
      <c r="C247" s="5" t="s">
        <v>17</v>
      </c>
      <c r="D247" s="5" t="s">
        <v>18</v>
      </c>
      <c r="E247" s="6">
        <v>12</v>
      </c>
      <c r="F247" s="6">
        <v>626</v>
      </c>
      <c r="G247" s="8">
        <v>32065</v>
      </c>
      <c r="H247" s="4">
        <v>10</v>
      </c>
      <c r="I247" s="4" t="s">
        <v>15</v>
      </c>
      <c r="J247" s="4" t="s">
        <v>15</v>
      </c>
      <c r="K247" s="4" t="s">
        <v>14</v>
      </c>
    </row>
    <row r="248" spans="1:11" ht="15">
      <c r="A248" s="59">
        <v>5049</v>
      </c>
      <c r="B248" s="5" t="s">
        <v>146</v>
      </c>
      <c r="C248" s="5" t="s">
        <v>147</v>
      </c>
      <c r="D248" s="5" t="s">
        <v>36</v>
      </c>
      <c r="E248" s="6">
        <v>4</v>
      </c>
      <c r="F248" s="6">
        <v>714</v>
      </c>
      <c r="G248" s="8">
        <v>33566</v>
      </c>
      <c r="H248" s="4">
        <v>8</v>
      </c>
      <c r="I248" s="4" t="s">
        <v>15</v>
      </c>
      <c r="J248" s="4" t="s">
        <v>14</v>
      </c>
      <c r="K248" s="4" t="s">
        <v>15</v>
      </c>
    </row>
    <row r="249" spans="1:11" ht="15">
      <c r="A249" s="59">
        <v>5052</v>
      </c>
      <c r="B249" s="5" t="s">
        <v>40</v>
      </c>
      <c r="C249" s="5" t="s">
        <v>41</v>
      </c>
      <c r="D249" s="5" t="s">
        <v>27</v>
      </c>
      <c r="E249" s="6">
        <v>2</v>
      </c>
      <c r="F249" s="6">
        <v>33</v>
      </c>
      <c r="G249" s="7">
        <v>26071</v>
      </c>
      <c r="H249" s="4">
        <v>10</v>
      </c>
      <c r="I249" s="4" t="s">
        <v>15</v>
      </c>
      <c r="J249" s="4" t="s">
        <v>15</v>
      </c>
      <c r="K249" s="4" t="s">
        <v>14</v>
      </c>
    </row>
    <row r="250" spans="1:11" ht="15">
      <c r="A250" s="59">
        <v>5054</v>
      </c>
      <c r="B250" s="5" t="s">
        <v>16</v>
      </c>
      <c r="C250" s="5" t="s">
        <v>17</v>
      </c>
      <c r="D250" s="5" t="s">
        <v>18</v>
      </c>
      <c r="E250" s="6">
        <v>4</v>
      </c>
      <c r="F250" s="6">
        <v>712</v>
      </c>
      <c r="G250" s="7">
        <v>23755</v>
      </c>
      <c r="H250" s="4">
        <v>6</v>
      </c>
      <c r="I250" s="4" t="s">
        <v>15</v>
      </c>
      <c r="J250" s="4" t="s">
        <v>14</v>
      </c>
      <c r="K250" s="4" t="s">
        <v>14</v>
      </c>
    </row>
    <row r="251" spans="1:11" ht="15">
      <c r="A251" s="59">
        <v>5057</v>
      </c>
      <c r="B251" s="5" t="s">
        <v>16</v>
      </c>
      <c r="C251" s="5" t="s">
        <v>17</v>
      </c>
      <c r="D251" s="5" t="s">
        <v>18</v>
      </c>
      <c r="E251" s="6">
        <v>6</v>
      </c>
      <c r="F251" s="6">
        <v>26</v>
      </c>
      <c r="G251" s="7">
        <v>31149</v>
      </c>
      <c r="H251" s="4">
        <v>7</v>
      </c>
      <c r="I251" s="4" t="s">
        <v>14</v>
      </c>
      <c r="J251" s="4" t="s">
        <v>14</v>
      </c>
      <c r="K251" s="4" t="s">
        <v>15</v>
      </c>
    </row>
    <row r="252" spans="1:11" ht="15">
      <c r="A252" s="59">
        <v>5059</v>
      </c>
      <c r="B252" s="5" t="s">
        <v>37</v>
      </c>
      <c r="C252" s="5" t="s">
        <v>38</v>
      </c>
      <c r="D252" s="5" t="s">
        <v>39</v>
      </c>
      <c r="E252" s="6">
        <v>15</v>
      </c>
      <c r="F252" s="6">
        <v>26</v>
      </c>
      <c r="G252" s="7">
        <v>34599</v>
      </c>
      <c r="H252" s="4">
        <v>7</v>
      </c>
      <c r="I252" s="4" t="s">
        <v>15</v>
      </c>
      <c r="J252" s="4" t="s">
        <v>14</v>
      </c>
      <c r="K252" s="4" t="s">
        <v>14</v>
      </c>
    </row>
    <row r="253" spans="1:11" ht="15">
      <c r="A253" s="59">
        <v>5063</v>
      </c>
      <c r="B253" s="5" t="s">
        <v>60</v>
      </c>
      <c r="C253" s="5" t="s">
        <v>61</v>
      </c>
      <c r="D253" s="5" t="s">
        <v>33</v>
      </c>
      <c r="E253" s="6">
        <v>13</v>
      </c>
      <c r="F253" s="6">
        <v>364</v>
      </c>
      <c r="G253" s="7">
        <v>21654</v>
      </c>
      <c r="H253" s="4">
        <v>4</v>
      </c>
      <c r="I253" s="4" t="s">
        <v>14</v>
      </c>
      <c r="J253" s="4" t="s">
        <v>15</v>
      </c>
      <c r="K253" s="4" t="s">
        <v>15</v>
      </c>
    </row>
    <row r="254" spans="1:11" ht="15">
      <c r="A254" s="59">
        <v>5070</v>
      </c>
      <c r="B254" s="5" t="s">
        <v>221</v>
      </c>
      <c r="C254" s="5" t="s">
        <v>107</v>
      </c>
      <c r="D254" s="5" t="s">
        <v>44</v>
      </c>
      <c r="E254" s="6">
        <v>4</v>
      </c>
      <c r="F254" s="6">
        <v>124</v>
      </c>
      <c r="G254" s="7">
        <v>23154</v>
      </c>
      <c r="H254" s="4">
        <v>1</v>
      </c>
      <c r="I254" s="4" t="s">
        <v>15</v>
      </c>
      <c r="J254" s="4" t="s">
        <v>15</v>
      </c>
      <c r="K254" s="4" t="s">
        <v>14</v>
      </c>
    </row>
    <row r="255" spans="1:11" ht="15">
      <c r="A255" s="59">
        <v>5079</v>
      </c>
      <c r="B255" s="5" t="s">
        <v>177</v>
      </c>
      <c r="C255" s="5" t="s">
        <v>84</v>
      </c>
      <c r="D255" s="5" t="s">
        <v>21</v>
      </c>
      <c r="E255" s="6">
        <v>5</v>
      </c>
      <c r="F255" s="6">
        <v>748</v>
      </c>
      <c r="G255" s="7">
        <v>22174</v>
      </c>
      <c r="H255" s="4">
        <v>8</v>
      </c>
      <c r="I255" s="4" t="s">
        <v>15</v>
      </c>
      <c r="J255" s="4" t="s">
        <v>15</v>
      </c>
      <c r="K255" s="4" t="s">
        <v>15</v>
      </c>
    </row>
    <row r="256" spans="1:11" ht="15">
      <c r="A256" s="59">
        <v>5112</v>
      </c>
      <c r="B256" s="5" t="s">
        <v>16</v>
      </c>
      <c r="C256" s="5" t="s">
        <v>17</v>
      </c>
      <c r="D256" s="5" t="s">
        <v>18</v>
      </c>
      <c r="E256" s="6">
        <v>9</v>
      </c>
      <c r="F256" s="6">
        <v>469</v>
      </c>
      <c r="G256" s="7">
        <v>21770</v>
      </c>
      <c r="H256" s="4">
        <v>3</v>
      </c>
      <c r="I256" s="4" t="s">
        <v>15</v>
      </c>
      <c r="J256" s="4" t="s">
        <v>15</v>
      </c>
      <c r="K256" s="4" t="s">
        <v>14</v>
      </c>
    </row>
    <row r="257" spans="1:11" ht="15">
      <c r="A257" s="59">
        <v>5122</v>
      </c>
      <c r="B257" s="5" t="s">
        <v>266</v>
      </c>
      <c r="C257" s="5" t="s">
        <v>244</v>
      </c>
      <c r="D257" s="5" t="s">
        <v>64</v>
      </c>
      <c r="E257" s="6">
        <v>9</v>
      </c>
      <c r="F257" s="6">
        <v>308</v>
      </c>
      <c r="G257" s="7">
        <v>28756</v>
      </c>
      <c r="H257" s="4">
        <v>1</v>
      </c>
      <c r="I257" s="4" t="s">
        <v>15</v>
      </c>
      <c r="J257" s="4" t="s">
        <v>14</v>
      </c>
      <c r="K257" s="4" t="s">
        <v>14</v>
      </c>
    </row>
    <row r="258" spans="1:11" ht="15">
      <c r="A258" s="59">
        <v>5131</v>
      </c>
      <c r="B258" s="5" t="s">
        <v>161</v>
      </c>
      <c r="C258" s="5" t="s">
        <v>12</v>
      </c>
      <c r="D258" s="5" t="s">
        <v>13</v>
      </c>
      <c r="E258" s="6">
        <v>12</v>
      </c>
      <c r="F258" s="6">
        <v>184</v>
      </c>
      <c r="G258" s="7">
        <v>20337</v>
      </c>
      <c r="H258" s="4">
        <v>2</v>
      </c>
      <c r="I258" s="4" t="s">
        <v>14</v>
      </c>
      <c r="J258" s="4" t="s">
        <v>14</v>
      </c>
      <c r="K258" s="4" t="s">
        <v>14</v>
      </c>
    </row>
    <row r="259" spans="1:11" ht="15">
      <c r="A259" s="59">
        <v>5136</v>
      </c>
      <c r="B259" s="5" t="s">
        <v>259</v>
      </c>
      <c r="C259" s="5" t="s">
        <v>236</v>
      </c>
      <c r="D259" s="5" t="s">
        <v>27</v>
      </c>
      <c r="E259" s="6">
        <v>7</v>
      </c>
      <c r="F259" s="6">
        <v>226</v>
      </c>
      <c r="G259" s="7">
        <v>23802</v>
      </c>
      <c r="H259" s="4">
        <v>7</v>
      </c>
      <c r="I259" s="4" t="s">
        <v>15</v>
      </c>
      <c r="J259" s="4" t="s">
        <v>14</v>
      </c>
      <c r="K259" s="4" t="s">
        <v>15</v>
      </c>
    </row>
    <row r="260" spans="1:11" ht="15">
      <c r="A260" s="59">
        <v>5160</v>
      </c>
      <c r="B260" s="5" t="s">
        <v>126</v>
      </c>
      <c r="C260" s="5" t="s">
        <v>127</v>
      </c>
      <c r="D260" s="5" t="s">
        <v>39</v>
      </c>
      <c r="E260" s="6">
        <v>5</v>
      </c>
      <c r="F260" s="6">
        <v>705</v>
      </c>
      <c r="G260" s="7">
        <v>34359</v>
      </c>
      <c r="H260" s="4">
        <v>4</v>
      </c>
      <c r="I260" s="4" t="s">
        <v>15</v>
      </c>
      <c r="J260" s="4" t="s">
        <v>15</v>
      </c>
      <c r="K260" s="4" t="s">
        <v>15</v>
      </c>
    </row>
    <row r="261" spans="1:11" ht="15">
      <c r="A261" s="59">
        <v>5180</v>
      </c>
      <c r="B261" s="5" t="s">
        <v>152</v>
      </c>
      <c r="C261" s="5" t="s">
        <v>20</v>
      </c>
      <c r="D261" s="5" t="s">
        <v>21</v>
      </c>
      <c r="E261" s="6">
        <v>7</v>
      </c>
      <c r="F261" s="6">
        <v>988</v>
      </c>
      <c r="G261" s="8">
        <v>32078</v>
      </c>
      <c r="H261" s="4">
        <v>8</v>
      </c>
      <c r="I261" s="4" t="s">
        <v>15</v>
      </c>
      <c r="J261" s="4" t="s">
        <v>15</v>
      </c>
      <c r="K261" s="4" t="s">
        <v>15</v>
      </c>
    </row>
    <row r="262" spans="1:11" ht="15">
      <c r="A262" s="59">
        <v>5196</v>
      </c>
      <c r="B262" s="5" t="s">
        <v>25</v>
      </c>
      <c r="C262" s="5" t="s">
        <v>26</v>
      </c>
      <c r="D262" s="5" t="s">
        <v>27</v>
      </c>
      <c r="E262" s="6">
        <v>10</v>
      </c>
      <c r="F262" s="6">
        <v>550</v>
      </c>
      <c r="G262" s="8">
        <v>21486</v>
      </c>
      <c r="H262" s="4">
        <v>4</v>
      </c>
      <c r="I262" s="4" t="s">
        <v>14</v>
      </c>
      <c r="J262" s="4" t="s">
        <v>14</v>
      </c>
      <c r="K262" s="4" t="s">
        <v>14</v>
      </c>
    </row>
    <row r="263" spans="1:11" ht="15">
      <c r="A263" s="59">
        <v>5222</v>
      </c>
      <c r="B263" s="5" t="s">
        <v>263</v>
      </c>
      <c r="C263" s="5" t="s">
        <v>140</v>
      </c>
      <c r="D263" s="5" t="s">
        <v>39</v>
      </c>
      <c r="E263" s="6">
        <v>7</v>
      </c>
      <c r="F263" s="6">
        <v>340</v>
      </c>
      <c r="G263" s="7">
        <v>20134</v>
      </c>
      <c r="H263" s="4">
        <v>3</v>
      </c>
      <c r="I263" s="4" t="s">
        <v>14</v>
      </c>
      <c r="J263" s="4" t="s">
        <v>15</v>
      </c>
      <c r="K263" s="4" t="s">
        <v>14</v>
      </c>
    </row>
    <row r="264" spans="1:11" ht="15">
      <c r="A264" s="59">
        <v>5233</v>
      </c>
      <c r="B264" s="5" t="s">
        <v>208</v>
      </c>
      <c r="C264" s="5" t="s">
        <v>147</v>
      </c>
      <c r="D264" s="5" t="s">
        <v>36</v>
      </c>
      <c r="E264" s="6">
        <v>13</v>
      </c>
      <c r="F264" s="6">
        <v>537</v>
      </c>
      <c r="G264" s="7">
        <v>21381</v>
      </c>
      <c r="H264" s="4">
        <v>3</v>
      </c>
      <c r="I264" s="4" t="s">
        <v>15</v>
      </c>
      <c r="J264" s="4" t="s">
        <v>15</v>
      </c>
      <c r="K264" s="4" t="s">
        <v>14</v>
      </c>
    </row>
    <row r="265" spans="1:11" ht="15">
      <c r="A265" s="59">
        <v>5243</v>
      </c>
      <c r="B265" s="5" t="s">
        <v>222</v>
      </c>
      <c r="C265" s="5" t="s">
        <v>95</v>
      </c>
      <c r="D265" s="5" t="s">
        <v>18</v>
      </c>
      <c r="E265" s="6">
        <v>9</v>
      </c>
      <c r="F265" s="6">
        <v>856</v>
      </c>
      <c r="G265" s="7">
        <v>24133</v>
      </c>
      <c r="H265" s="4">
        <v>1</v>
      </c>
      <c r="I265" s="4" t="s">
        <v>15</v>
      </c>
      <c r="J265" s="4" t="s">
        <v>15</v>
      </c>
      <c r="K265" s="4" t="s">
        <v>14</v>
      </c>
    </row>
    <row r="266" spans="1:11" ht="15">
      <c r="A266" s="59">
        <v>5255</v>
      </c>
      <c r="B266" s="5" t="s">
        <v>154</v>
      </c>
      <c r="C266" s="5" t="s">
        <v>155</v>
      </c>
      <c r="D266" s="5" t="s">
        <v>93</v>
      </c>
      <c r="E266" s="6">
        <v>4</v>
      </c>
      <c r="F266" s="6">
        <v>375</v>
      </c>
      <c r="G266" s="7">
        <v>25006</v>
      </c>
      <c r="H266" s="4">
        <v>1</v>
      </c>
      <c r="I266" s="4" t="s">
        <v>14</v>
      </c>
      <c r="J266" s="4" t="s">
        <v>15</v>
      </c>
      <c r="K266" s="4" t="s">
        <v>15</v>
      </c>
    </row>
    <row r="267" spans="1:11" ht="15">
      <c r="A267" s="59">
        <v>5256</v>
      </c>
      <c r="B267" s="5" t="s">
        <v>298</v>
      </c>
      <c r="C267" s="5" t="s">
        <v>32</v>
      </c>
      <c r="D267" s="5" t="s">
        <v>33</v>
      </c>
      <c r="E267" s="6">
        <v>14</v>
      </c>
      <c r="F267" s="6">
        <v>353</v>
      </c>
      <c r="G267" s="7">
        <v>23160</v>
      </c>
      <c r="H267" s="4">
        <v>9</v>
      </c>
      <c r="I267" s="4" t="s">
        <v>14</v>
      </c>
      <c r="J267" s="4" t="s">
        <v>14</v>
      </c>
      <c r="K267" s="4" t="s">
        <v>14</v>
      </c>
    </row>
    <row r="268" spans="1:11" ht="15">
      <c r="A268" s="59">
        <v>5272</v>
      </c>
      <c r="B268" s="5" t="s">
        <v>19</v>
      </c>
      <c r="C268" s="5" t="s">
        <v>20</v>
      </c>
      <c r="D268" s="5" t="s">
        <v>21</v>
      </c>
      <c r="E268" s="6">
        <v>13</v>
      </c>
      <c r="F268" s="6">
        <v>461</v>
      </c>
      <c r="G268" s="7">
        <v>28101</v>
      </c>
      <c r="H268" s="4">
        <v>9</v>
      </c>
      <c r="I268" s="4" t="s">
        <v>14</v>
      </c>
      <c r="J268" s="4" t="s">
        <v>14</v>
      </c>
      <c r="K268" s="4" t="s">
        <v>14</v>
      </c>
    </row>
    <row r="269" spans="1:11" ht="15">
      <c r="A269" s="59">
        <v>5282</v>
      </c>
      <c r="B269" s="5" t="s">
        <v>11</v>
      </c>
      <c r="C269" s="5" t="s">
        <v>12</v>
      </c>
      <c r="D269" s="5" t="s">
        <v>13</v>
      </c>
      <c r="E269" s="6">
        <v>5</v>
      </c>
      <c r="F269" s="6">
        <v>68</v>
      </c>
      <c r="G269" s="7">
        <v>31079</v>
      </c>
      <c r="H269" s="4">
        <v>3</v>
      </c>
      <c r="I269" s="4" t="s">
        <v>14</v>
      </c>
      <c r="J269" s="4" t="s">
        <v>14</v>
      </c>
      <c r="K269" s="4" t="s">
        <v>15</v>
      </c>
    </row>
    <row r="270" spans="1:11" ht="15">
      <c r="A270" s="59">
        <v>5291</v>
      </c>
      <c r="B270" s="5" t="s">
        <v>11</v>
      </c>
      <c r="C270" s="5" t="s">
        <v>12</v>
      </c>
      <c r="D270" s="5" t="s">
        <v>13</v>
      </c>
      <c r="E270" s="6">
        <v>12</v>
      </c>
      <c r="F270" s="6">
        <v>597</v>
      </c>
      <c r="G270" s="7">
        <v>28343</v>
      </c>
      <c r="H270" s="4">
        <v>9</v>
      </c>
      <c r="I270" s="4" t="s">
        <v>14</v>
      </c>
      <c r="J270" s="4" t="s">
        <v>14</v>
      </c>
      <c r="K270" s="4" t="s">
        <v>14</v>
      </c>
    </row>
    <row r="271" spans="1:11" ht="15">
      <c r="A271" s="59">
        <v>5296</v>
      </c>
      <c r="B271" s="5" t="s">
        <v>45</v>
      </c>
      <c r="C271" s="5" t="s">
        <v>46</v>
      </c>
      <c r="D271" s="5" t="s">
        <v>44</v>
      </c>
      <c r="E271" s="6">
        <v>15</v>
      </c>
      <c r="F271" s="6">
        <v>807</v>
      </c>
      <c r="G271" s="7">
        <v>29100</v>
      </c>
      <c r="H271" s="4">
        <v>9</v>
      </c>
      <c r="I271" s="4" t="s">
        <v>14</v>
      </c>
      <c r="J271" s="4" t="s">
        <v>15</v>
      </c>
      <c r="K271" s="4" t="s">
        <v>14</v>
      </c>
    </row>
    <row r="272" spans="1:11" ht="15">
      <c r="A272" s="59">
        <v>5307</v>
      </c>
      <c r="B272" s="5" t="s">
        <v>233</v>
      </c>
      <c r="C272" s="5" t="s">
        <v>17</v>
      </c>
      <c r="D272" s="5" t="s">
        <v>18</v>
      </c>
      <c r="E272" s="6">
        <v>9</v>
      </c>
      <c r="F272" s="6">
        <v>831</v>
      </c>
      <c r="G272" s="7">
        <v>22860</v>
      </c>
      <c r="H272" s="4">
        <v>4</v>
      </c>
      <c r="I272" s="4" t="s">
        <v>14</v>
      </c>
      <c r="J272" s="4" t="s">
        <v>15</v>
      </c>
      <c r="K272" s="4" t="s">
        <v>14</v>
      </c>
    </row>
    <row r="273" spans="1:11" ht="15">
      <c r="A273" s="59">
        <v>5325</v>
      </c>
      <c r="B273" s="5" t="s">
        <v>11</v>
      </c>
      <c r="C273" s="5" t="s">
        <v>12</v>
      </c>
      <c r="D273" s="5" t="s">
        <v>13</v>
      </c>
      <c r="E273" s="6">
        <v>15</v>
      </c>
      <c r="F273" s="6">
        <v>551</v>
      </c>
      <c r="G273" s="7">
        <v>32698</v>
      </c>
      <c r="H273" s="4">
        <v>9</v>
      </c>
      <c r="I273" s="4" t="s">
        <v>14</v>
      </c>
      <c r="J273" s="4" t="s">
        <v>14</v>
      </c>
      <c r="K273" s="4" t="s">
        <v>14</v>
      </c>
    </row>
    <row r="274" spans="1:11" ht="15">
      <c r="A274" s="59">
        <v>5325</v>
      </c>
      <c r="B274" s="5" t="s">
        <v>248</v>
      </c>
      <c r="C274" s="5" t="s">
        <v>20</v>
      </c>
      <c r="D274" s="5" t="s">
        <v>21</v>
      </c>
      <c r="E274" s="6">
        <v>15</v>
      </c>
      <c r="F274" s="6">
        <v>208</v>
      </c>
      <c r="G274" s="7">
        <v>21343</v>
      </c>
      <c r="H274" s="4">
        <v>6</v>
      </c>
      <c r="I274" s="4" t="s">
        <v>14</v>
      </c>
      <c r="J274" s="4" t="s">
        <v>14</v>
      </c>
      <c r="K274" s="4" t="s">
        <v>14</v>
      </c>
    </row>
    <row r="275" spans="1:11" ht="15">
      <c r="A275" s="59">
        <v>5328</v>
      </c>
      <c r="B275" s="5" t="s">
        <v>34</v>
      </c>
      <c r="C275" s="5" t="s">
        <v>35</v>
      </c>
      <c r="D275" s="5" t="s">
        <v>36</v>
      </c>
      <c r="E275" s="6">
        <v>8</v>
      </c>
      <c r="F275" s="6">
        <v>242</v>
      </c>
      <c r="G275" s="7">
        <v>31533</v>
      </c>
      <c r="H275" s="4">
        <v>5</v>
      </c>
      <c r="I275" s="4" t="s">
        <v>14</v>
      </c>
      <c r="J275" s="4" t="s">
        <v>14</v>
      </c>
      <c r="K275" s="4" t="s">
        <v>14</v>
      </c>
    </row>
    <row r="276" spans="1:11" ht="15">
      <c r="A276" s="59">
        <v>5343</v>
      </c>
      <c r="B276" s="5" t="s">
        <v>19</v>
      </c>
      <c r="C276" s="5" t="s">
        <v>20</v>
      </c>
      <c r="D276" s="5" t="s">
        <v>21</v>
      </c>
      <c r="E276" s="6">
        <v>11</v>
      </c>
      <c r="F276" s="6">
        <v>616</v>
      </c>
      <c r="G276" s="8">
        <v>30634</v>
      </c>
      <c r="H276" s="4">
        <v>7</v>
      </c>
      <c r="I276" s="4" t="s">
        <v>14</v>
      </c>
      <c r="J276" s="4" t="s">
        <v>14</v>
      </c>
      <c r="K276" s="4" t="s">
        <v>15</v>
      </c>
    </row>
    <row r="277" spans="1:11" ht="15">
      <c r="A277" s="59">
        <v>5356</v>
      </c>
      <c r="B277" s="5" t="s">
        <v>58</v>
      </c>
      <c r="C277" s="5" t="s">
        <v>59</v>
      </c>
      <c r="D277" s="5" t="s">
        <v>36</v>
      </c>
      <c r="E277" s="6">
        <v>15</v>
      </c>
      <c r="F277" s="6">
        <v>833</v>
      </c>
      <c r="G277" s="8">
        <v>26631</v>
      </c>
      <c r="H277" s="4">
        <v>10</v>
      </c>
      <c r="I277" s="4" t="s">
        <v>15</v>
      </c>
      <c r="J277" s="4" t="s">
        <v>15</v>
      </c>
      <c r="K277" s="4" t="s">
        <v>15</v>
      </c>
    </row>
    <row r="278" spans="1:11" ht="15">
      <c r="A278" s="59">
        <v>5378</v>
      </c>
      <c r="B278" s="5" t="s">
        <v>25</v>
      </c>
      <c r="C278" s="5" t="s">
        <v>26</v>
      </c>
      <c r="D278" s="5" t="s">
        <v>27</v>
      </c>
      <c r="E278" s="6">
        <v>10</v>
      </c>
      <c r="F278" s="6">
        <v>115</v>
      </c>
      <c r="G278" s="7">
        <v>20168</v>
      </c>
      <c r="H278" s="4">
        <v>10</v>
      </c>
      <c r="I278" s="4" t="s">
        <v>14</v>
      </c>
      <c r="J278" s="4" t="s">
        <v>14</v>
      </c>
      <c r="K278" s="4" t="s">
        <v>14</v>
      </c>
    </row>
    <row r="279" spans="1:11" ht="15">
      <c r="A279" s="59">
        <v>5379</v>
      </c>
      <c r="B279" s="5" t="s">
        <v>232</v>
      </c>
      <c r="C279" s="5" t="s">
        <v>43</v>
      </c>
      <c r="D279" s="5" t="s">
        <v>44</v>
      </c>
      <c r="E279" s="6">
        <v>13</v>
      </c>
      <c r="F279" s="6">
        <v>195</v>
      </c>
      <c r="G279" s="8">
        <v>27713</v>
      </c>
      <c r="H279" s="4">
        <v>5</v>
      </c>
      <c r="I279" s="4" t="s">
        <v>14</v>
      </c>
      <c r="J279" s="4" t="s">
        <v>15</v>
      </c>
      <c r="K279" s="4" t="s">
        <v>15</v>
      </c>
    </row>
    <row r="280" spans="1:11" ht="15">
      <c r="A280" s="59">
        <v>5381</v>
      </c>
      <c r="B280" s="5" t="s">
        <v>19</v>
      </c>
      <c r="C280" s="5" t="s">
        <v>20</v>
      </c>
      <c r="D280" s="5" t="s">
        <v>21</v>
      </c>
      <c r="E280" s="6">
        <v>7</v>
      </c>
      <c r="F280" s="6">
        <v>387</v>
      </c>
      <c r="G280" s="7">
        <v>20270</v>
      </c>
      <c r="H280" s="4">
        <v>4</v>
      </c>
      <c r="I280" s="4" t="s">
        <v>15</v>
      </c>
      <c r="J280" s="4" t="s">
        <v>14</v>
      </c>
      <c r="K280" s="4" t="s">
        <v>15</v>
      </c>
    </row>
    <row r="281" spans="1:11" ht="15">
      <c r="A281" s="59">
        <v>5400</v>
      </c>
      <c r="B281" s="5" t="s">
        <v>238</v>
      </c>
      <c r="C281" s="5" t="s">
        <v>88</v>
      </c>
      <c r="D281" s="5" t="s">
        <v>78</v>
      </c>
      <c r="E281" s="6">
        <v>14</v>
      </c>
      <c r="F281" s="6">
        <v>605</v>
      </c>
      <c r="G281" s="8">
        <v>33188</v>
      </c>
      <c r="H281" s="4">
        <v>1</v>
      </c>
      <c r="I281" s="4" t="s">
        <v>15</v>
      </c>
      <c r="J281" s="4" t="s">
        <v>14</v>
      </c>
      <c r="K281" s="4" t="s">
        <v>14</v>
      </c>
    </row>
    <row r="282" spans="1:11" ht="15">
      <c r="A282" s="59">
        <v>5411</v>
      </c>
      <c r="B282" s="5" t="s">
        <v>37</v>
      </c>
      <c r="C282" s="5" t="s">
        <v>38</v>
      </c>
      <c r="D282" s="5" t="s">
        <v>39</v>
      </c>
      <c r="E282" s="6">
        <v>14</v>
      </c>
      <c r="F282" s="6">
        <v>446</v>
      </c>
      <c r="G282" s="7">
        <v>20863</v>
      </c>
      <c r="H282" s="4">
        <v>7</v>
      </c>
      <c r="I282" s="4" t="s">
        <v>15</v>
      </c>
      <c r="J282" s="4" t="s">
        <v>14</v>
      </c>
      <c r="K282" s="4" t="s">
        <v>14</v>
      </c>
    </row>
    <row r="283" spans="1:11" ht="15">
      <c r="A283" s="59">
        <v>5413</v>
      </c>
      <c r="B283" s="5" t="s">
        <v>22</v>
      </c>
      <c r="C283" s="5" t="s">
        <v>23</v>
      </c>
      <c r="D283" s="5" t="s">
        <v>24</v>
      </c>
      <c r="E283" s="6">
        <v>5</v>
      </c>
      <c r="F283" s="6">
        <v>400</v>
      </c>
      <c r="G283" s="7">
        <v>21750</v>
      </c>
      <c r="H283" s="4">
        <v>6</v>
      </c>
      <c r="I283" s="4" t="s">
        <v>14</v>
      </c>
      <c r="J283" s="4" t="s">
        <v>14</v>
      </c>
      <c r="K283" s="4" t="s">
        <v>14</v>
      </c>
    </row>
    <row r="284" spans="1:11" ht="15">
      <c r="A284" s="59">
        <v>5429</v>
      </c>
      <c r="B284" s="5" t="s">
        <v>11</v>
      </c>
      <c r="C284" s="5" t="s">
        <v>12</v>
      </c>
      <c r="D284" s="5" t="s">
        <v>13</v>
      </c>
      <c r="E284" s="6">
        <v>8</v>
      </c>
      <c r="F284" s="6">
        <v>557</v>
      </c>
      <c r="G284" s="7">
        <v>21720</v>
      </c>
      <c r="H284" s="4">
        <v>2</v>
      </c>
      <c r="I284" s="4" t="s">
        <v>15</v>
      </c>
      <c r="J284" s="4" t="s">
        <v>15</v>
      </c>
      <c r="K284" s="4" t="s">
        <v>15</v>
      </c>
    </row>
    <row r="285" spans="1:11" ht="15">
      <c r="A285" s="59">
        <v>5443</v>
      </c>
      <c r="B285" s="5" t="s">
        <v>285</v>
      </c>
      <c r="C285" s="5" t="s">
        <v>286</v>
      </c>
      <c r="D285" s="5" t="s">
        <v>78</v>
      </c>
      <c r="E285" s="6">
        <v>9</v>
      </c>
      <c r="F285" s="6">
        <v>190</v>
      </c>
      <c r="G285" s="7">
        <v>29642</v>
      </c>
      <c r="H285" s="4">
        <v>3</v>
      </c>
      <c r="I285" s="4" t="s">
        <v>14</v>
      </c>
      <c r="J285" s="4" t="s">
        <v>15</v>
      </c>
      <c r="K285" s="4" t="s">
        <v>14</v>
      </c>
    </row>
    <row r="286" spans="1:11" ht="15">
      <c r="A286" s="59">
        <v>5459</v>
      </c>
      <c r="B286" s="5" t="s">
        <v>234</v>
      </c>
      <c r="C286" s="5" t="s">
        <v>66</v>
      </c>
      <c r="D286" s="5" t="s">
        <v>33</v>
      </c>
      <c r="E286" s="6">
        <v>3</v>
      </c>
      <c r="F286" s="6">
        <v>106</v>
      </c>
      <c r="G286" s="7">
        <v>24859</v>
      </c>
      <c r="H286" s="4">
        <v>8</v>
      </c>
      <c r="I286" s="4" t="s">
        <v>15</v>
      </c>
      <c r="J286" s="4" t="s">
        <v>15</v>
      </c>
      <c r="K286" s="4" t="s">
        <v>15</v>
      </c>
    </row>
    <row r="287" spans="1:11" ht="15">
      <c r="A287" s="59">
        <v>5473</v>
      </c>
      <c r="B287" s="5" t="s">
        <v>65</v>
      </c>
      <c r="C287" s="5" t="s">
        <v>66</v>
      </c>
      <c r="D287" s="5" t="s">
        <v>33</v>
      </c>
      <c r="E287" s="6">
        <v>1</v>
      </c>
      <c r="F287" s="6">
        <v>853</v>
      </c>
      <c r="G287" s="7">
        <v>22688</v>
      </c>
      <c r="H287" s="4">
        <v>1</v>
      </c>
      <c r="I287" s="4" t="s">
        <v>14</v>
      </c>
      <c r="J287" s="4" t="s">
        <v>14</v>
      </c>
      <c r="K287" s="4" t="s">
        <v>14</v>
      </c>
    </row>
    <row r="288" spans="1:11" ht="15">
      <c r="A288" s="59">
        <v>5477</v>
      </c>
      <c r="B288" s="5" t="s">
        <v>106</v>
      </c>
      <c r="C288" s="5" t="s">
        <v>107</v>
      </c>
      <c r="D288" s="5" t="s">
        <v>44</v>
      </c>
      <c r="E288" s="6">
        <v>4</v>
      </c>
      <c r="F288" s="6">
        <v>787</v>
      </c>
      <c r="G288" s="7">
        <v>21232</v>
      </c>
      <c r="H288" s="4">
        <v>8</v>
      </c>
      <c r="I288" s="4" t="s">
        <v>15</v>
      </c>
      <c r="J288" s="4" t="s">
        <v>14</v>
      </c>
      <c r="K288" s="4" t="s">
        <v>15</v>
      </c>
    </row>
    <row r="289" spans="1:11" ht="15">
      <c r="A289" s="59">
        <v>5485</v>
      </c>
      <c r="B289" s="5" t="s">
        <v>276</v>
      </c>
      <c r="C289" s="5" t="s">
        <v>95</v>
      </c>
      <c r="D289" s="5" t="s">
        <v>18</v>
      </c>
      <c r="E289" s="6">
        <v>10</v>
      </c>
      <c r="F289" s="6">
        <v>986</v>
      </c>
      <c r="G289" s="7">
        <v>34098</v>
      </c>
      <c r="H289" s="4">
        <v>5</v>
      </c>
      <c r="I289" s="4" t="s">
        <v>15</v>
      </c>
      <c r="J289" s="4" t="s">
        <v>14</v>
      </c>
      <c r="K289" s="4" t="s">
        <v>14</v>
      </c>
    </row>
    <row r="290" spans="1:11" ht="15">
      <c r="A290" s="59">
        <v>5491</v>
      </c>
      <c r="B290" s="5" t="s">
        <v>278</v>
      </c>
      <c r="C290" s="5" t="s">
        <v>17</v>
      </c>
      <c r="D290" s="5" t="s">
        <v>18</v>
      </c>
      <c r="E290" s="6">
        <v>6</v>
      </c>
      <c r="F290" s="6">
        <v>779</v>
      </c>
      <c r="G290" s="7">
        <v>28354</v>
      </c>
      <c r="H290" s="4">
        <v>9</v>
      </c>
      <c r="I290" s="4" t="s">
        <v>15</v>
      </c>
      <c r="J290" s="4" t="s">
        <v>15</v>
      </c>
      <c r="K290" s="4" t="s">
        <v>14</v>
      </c>
    </row>
    <row r="291" spans="1:11" ht="15">
      <c r="A291" s="59">
        <v>5514</v>
      </c>
      <c r="B291" s="5" t="s">
        <v>220</v>
      </c>
      <c r="C291" s="5" t="s">
        <v>20</v>
      </c>
      <c r="D291" s="5" t="s">
        <v>21</v>
      </c>
      <c r="E291" s="6">
        <v>10</v>
      </c>
      <c r="F291" s="6">
        <v>671</v>
      </c>
      <c r="G291" s="7">
        <v>21824</v>
      </c>
      <c r="H291" s="4">
        <v>2</v>
      </c>
      <c r="I291" s="4" t="s">
        <v>14</v>
      </c>
      <c r="J291" s="4" t="s">
        <v>15</v>
      </c>
      <c r="K291" s="4" t="s">
        <v>15</v>
      </c>
    </row>
    <row r="292" spans="1:11" ht="15">
      <c r="A292" s="59">
        <v>5516</v>
      </c>
      <c r="B292" s="5" t="s">
        <v>123</v>
      </c>
      <c r="C292" s="5" t="s">
        <v>124</v>
      </c>
      <c r="D292" s="5" t="s">
        <v>53</v>
      </c>
      <c r="E292" s="6">
        <v>14</v>
      </c>
      <c r="F292" s="6">
        <v>183</v>
      </c>
      <c r="G292" s="7">
        <v>21000</v>
      </c>
      <c r="H292" s="4">
        <v>3</v>
      </c>
      <c r="I292" s="4" t="s">
        <v>15</v>
      </c>
      <c r="J292" s="4" t="s">
        <v>15</v>
      </c>
      <c r="K292" s="4" t="s">
        <v>14</v>
      </c>
    </row>
    <row r="293" spans="1:11" ht="15">
      <c r="A293" s="59">
        <v>5523</v>
      </c>
      <c r="B293" s="5" t="s">
        <v>137</v>
      </c>
      <c r="C293" s="5" t="s">
        <v>138</v>
      </c>
      <c r="D293" s="5" t="s">
        <v>36</v>
      </c>
      <c r="E293" s="6">
        <v>15</v>
      </c>
      <c r="F293" s="6">
        <v>59</v>
      </c>
      <c r="G293" s="7">
        <v>22434</v>
      </c>
      <c r="H293" s="4">
        <v>7</v>
      </c>
      <c r="I293" s="4" t="s">
        <v>14</v>
      </c>
      <c r="J293" s="4" t="s">
        <v>15</v>
      </c>
      <c r="K293" s="4" t="s">
        <v>15</v>
      </c>
    </row>
    <row r="294" spans="1:11" ht="15">
      <c r="A294" s="59">
        <v>5529</v>
      </c>
      <c r="B294" s="5" t="s">
        <v>76</v>
      </c>
      <c r="C294" s="5" t="s">
        <v>77</v>
      </c>
      <c r="D294" s="5" t="s">
        <v>78</v>
      </c>
      <c r="E294" s="6">
        <v>13</v>
      </c>
      <c r="F294" s="6">
        <v>851</v>
      </c>
      <c r="G294" s="7">
        <v>34176</v>
      </c>
      <c r="H294" s="4">
        <v>5</v>
      </c>
      <c r="I294" s="4" t="s">
        <v>14</v>
      </c>
      <c r="J294" s="4" t="s">
        <v>14</v>
      </c>
      <c r="K294" s="4" t="s">
        <v>14</v>
      </c>
    </row>
    <row r="295" spans="1:11" ht="15">
      <c r="A295" s="59">
        <v>5531</v>
      </c>
      <c r="B295" s="5" t="s">
        <v>272</v>
      </c>
      <c r="C295" s="5" t="s">
        <v>273</v>
      </c>
      <c r="D295" s="5" t="s">
        <v>118</v>
      </c>
      <c r="E295" s="6">
        <v>1</v>
      </c>
      <c r="F295" s="6">
        <v>699</v>
      </c>
      <c r="G295" s="8">
        <v>27016</v>
      </c>
      <c r="H295" s="4">
        <v>6</v>
      </c>
      <c r="I295" s="4" t="s">
        <v>15</v>
      </c>
      <c r="J295" s="4" t="s">
        <v>14</v>
      </c>
      <c r="K295" s="4" t="s">
        <v>14</v>
      </c>
    </row>
    <row r="296" spans="1:11" ht="15">
      <c r="A296" s="59">
        <v>5533</v>
      </c>
      <c r="B296" s="5" t="s">
        <v>16</v>
      </c>
      <c r="C296" s="5" t="s">
        <v>17</v>
      </c>
      <c r="D296" s="5" t="s">
        <v>18</v>
      </c>
      <c r="E296" s="6">
        <v>5</v>
      </c>
      <c r="F296" s="6">
        <v>466</v>
      </c>
      <c r="G296" s="7">
        <v>20678</v>
      </c>
      <c r="H296" s="4">
        <v>2</v>
      </c>
      <c r="I296" s="4" t="s">
        <v>15</v>
      </c>
      <c r="J296" s="4" t="s">
        <v>15</v>
      </c>
      <c r="K296" s="4" t="s">
        <v>14</v>
      </c>
    </row>
    <row r="297" spans="1:11" ht="15">
      <c r="A297" s="59">
        <v>5553</v>
      </c>
      <c r="B297" s="5" t="s">
        <v>283</v>
      </c>
      <c r="C297" s="5" t="s">
        <v>17</v>
      </c>
      <c r="D297" s="5" t="s">
        <v>18</v>
      </c>
      <c r="E297" s="6">
        <v>10</v>
      </c>
      <c r="F297" s="6">
        <v>628</v>
      </c>
      <c r="G297" s="7">
        <v>31500</v>
      </c>
      <c r="H297" s="4">
        <v>10</v>
      </c>
      <c r="I297" s="4" t="s">
        <v>15</v>
      </c>
      <c r="J297" s="4" t="s">
        <v>14</v>
      </c>
      <c r="K297" s="4" t="s">
        <v>15</v>
      </c>
    </row>
    <row r="298" spans="1:11" ht="15">
      <c r="A298" s="59">
        <v>5563</v>
      </c>
      <c r="B298" s="5" t="s">
        <v>240</v>
      </c>
      <c r="C298" s="5" t="s">
        <v>95</v>
      </c>
      <c r="D298" s="5" t="s">
        <v>18</v>
      </c>
      <c r="E298" s="6">
        <v>15</v>
      </c>
      <c r="F298" s="6">
        <v>935</v>
      </c>
      <c r="G298" s="7">
        <v>33873</v>
      </c>
      <c r="H298" s="4">
        <v>4</v>
      </c>
      <c r="I298" s="4" t="s">
        <v>15</v>
      </c>
      <c r="J298" s="4" t="s">
        <v>15</v>
      </c>
      <c r="K298" s="4" t="s">
        <v>14</v>
      </c>
    </row>
    <row r="299" spans="1:11" ht="15">
      <c r="A299" s="59">
        <v>5563</v>
      </c>
      <c r="B299" s="5" t="s">
        <v>316</v>
      </c>
      <c r="C299" s="5" t="s">
        <v>17</v>
      </c>
      <c r="D299" s="5" t="s">
        <v>18</v>
      </c>
      <c r="E299" s="6">
        <v>6</v>
      </c>
      <c r="F299" s="6">
        <v>462</v>
      </c>
      <c r="G299" s="7">
        <v>22871</v>
      </c>
      <c r="H299" s="4">
        <v>6</v>
      </c>
      <c r="I299" s="4" t="s">
        <v>14</v>
      </c>
      <c r="J299" s="4" t="s">
        <v>14</v>
      </c>
      <c r="K299" s="4" t="s">
        <v>15</v>
      </c>
    </row>
    <row r="300" spans="1:11" ht="15">
      <c r="A300" s="59">
        <v>5592</v>
      </c>
      <c r="B300" s="5" t="s">
        <v>72</v>
      </c>
      <c r="C300" s="5" t="s">
        <v>73</v>
      </c>
      <c r="D300" s="5" t="s">
        <v>36</v>
      </c>
      <c r="E300" s="6">
        <v>3</v>
      </c>
      <c r="F300" s="6">
        <v>71</v>
      </c>
      <c r="G300" s="7">
        <v>33488</v>
      </c>
      <c r="H300" s="4">
        <v>3</v>
      </c>
      <c r="I300" s="4" t="s">
        <v>15</v>
      </c>
      <c r="J300" s="4" t="s">
        <v>14</v>
      </c>
      <c r="K300" s="4" t="s">
        <v>14</v>
      </c>
    </row>
    <row r="301" spans="1:11" ht="15">
      <c r="A301" s="59">
        <v>5592</v>
      </c>
      <c r="B301" s="5" t="s">
        <v>239</v>
      </c>
      <c r="C301" s="5" t="s">
        <v>224</v>
      </c>
      <c r="D301" s="5" t="s">
        <v>118</v>
      </c>
      <c r="E301" s="6">
        <v>6</v>
      </c>
      <c r="F301" s="6">
        <v>403</v>
      </c>
      <c r="G301" s="7">
        <v>23468</v>
      </c>
      <c r="H301" s="4">
        <v>5</v>
      </c>
      <c r="I301" s="4" t="s">
        <v>14</v>
      </c>
      <c r="J301" s="4" t="s">
        <v>15</v>
      </c>
      <c r="K301" s="4" t="s">
        <v>14</v>
      </c>
    </row>
  </sheetData>
  <sortState xmlns:xlrd2="http://schemas.microsoft.com/office/spreadsheetml/2017/richdata2" ref="A2:K301">
    <sortCondition ref="A1:A3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B5C9-A788-4B79-B991-6EBF157C428B}">
  <dimension ref="A1:AX306"/>
  <sheetViews>
    <sheetView tabSelected="1" topLeftCell="AF1" workbookViewId="0">
      <selection activeCell="AM12" sqref="AM12"/>
    </sheetView>
  </sheetViews>
  <sheetFormatPr defaultRowHeight="12.75"/>
  <cols>
    <col min="1" max="1" width="13.5703125" customWidth="1"/>
    <col min="3" max="3" width="18.7109375" bestFit="1" customWidth="1"/>
    <col min="4" max="4" width="26.7109375" bestFit="1" customWidth="1"/>
    <col min="8" max="8" width="18.7109375" bestFit="1" customWidth="1"/>
    <col min="9" max="9" width="24.140625" customWidth="1"/>
    <col min="10" max="10" width="10.5703125" customWidth="1"/>
    <col min="11" max="11" width="21" customWidth="1"/>
    <col min="12" max="12" width="21" bestFit="1" customWidth="1"/>
    <col min="13" max="13" width="21" customWidth="1"/>
    <col min="14" max="14" width="22.140625" customWidth="1"/>
    <col min="15" max="15" width="11" customWidth="1"/>
    <col min="16" max="16" width="22" style="14" customWidth="1"/>
    <col min="17" max="17" width="27.7109375" style="14" bestFit="1" customWidth="1"/>
    <col min="18" max="18" width="10.140625" style="14" customWidth="1"/>
    <col min="19" max="19" width="41" style="14" customWidth="1"/>
    <col min="20" max="20" width="27.7109375" style="14" customWidth="1"/>
    <col min="21" max="21" width="7" style="14" bestFit="1" customWidth="1"/>
    <col min="22" max="22" width="28.7109375" style="14" customWidth="1"/>
    <col min="23" max="23" width="34.7109375" style="14" customWidth="1"/>
    <col min="24" max="24" width="10.5703125" customWidth="1"/>
    <col min="25" max="25" width="18.7109375" bestFit="1" customWidth="1"/>
    <col min="26" max="26" width="26.7109375" bestFit="1" customWidth="1"/>
    <col min="27" max="27" width="10.5703125" customWidth="1"/>
    <col min="28" max="28" width="23.42578125" customWidth="1"/>
    <col min="29" max="29" width="28.85546875" style="20" customWidth="1"/>
    <col min="30" max="30" width="23" style="23" customWidth="1"/>
    <col min="31" max="31" width="10.140625" style="37" bestFit="1" customWidth="1"/>
    <col min="32" max="32" width="22.42578125" bestFit="1" customWidth="1"/>
    <col min="33" max="33" width="26.7109375" bestFit="1" customWidth="1"/>
    <col min="34" max="34" width="21.5703125" bestFit="1" customWidth="1"/>
    <col min="35" max="35" width="2.85546875" bestFit="1" customWidth="1"/>
    <col min="36" max="36" width="27.7109375" bestFit="1" customWidth="1"/>
    <col min="37" max="37" width="27.85546875" customWidth="1"/>
    <col min="38" max="38" width="6" bestFit="1" customWidth="1"/>
    <col min="39" max="39" width="18.7109375" bestFit="1" customWidth="1"/>
    <col min="40" max="40" width="22.42578125" bestFit="1" customWidth="1"/>
    <col min="41" max="41" width="27.7109375" bestFit="1" customWidth="1"/>
    <col min="42" max="42" width="5" bestFit="1" customWidth="1"/>
    <col min="43" max="43" width="18.7109375" bestFit="1" customWidth="1"/>
    <col min="44" max="44" width="27.7109375" customWidth="1"/>
    <col min="45" max="45" width="9.42578125" customWidth="1"/>
    <col min="46" max="46" width="18.7109375" bestFit="1" customWidth="1"/>
    <col min="47" max="47" width="26.28515625" bestFit="1" customWidth="1"/>
    <col min="48" max="48" width="9.42578125" customWidth="1"/>
    <col min="49" max="49" width="18.7109375" bestFit="1" customWidth="1"/>
    <col min="50" max="50" width="15.140625" bestFit="1" customWidth="1"/>
    <col min="51" max="108" width="5" bestFit="1" customWidth="1"/>
    <col min="109" max="109" width="18.7109375" bestFit="1" customWidth="1"/>
    <col min="110" max="321" width="5" bestFit="1" customWidth="1"/>
    <col min="322" max="322" width="18.7109375" bestFit="1" customWidth="1"/>
    <col min="323" max="323" width="11.28515625" bestFit="1" customWidth="1"/>
    <col min="324" max="324" width="7" bestFit="1" customWidth="1"/>
    <col min="325" max="325" width="11.28515625" bestFit="1" customWidth="1"/>
    <col min="326" max="326" width="7" bestFit="1" customWidth="1"/>
    <col min="327" max="327" width="11.28515625" bestFit="1" customWidth="1"/>
    <col min="328" max="328" width="7" bestFit="1" customWidth="1"/>
    <col min="329" max="329" width="11.28515625" bestFit="1" customWidth="1"/>
    <col min="330" max="330" width="7" bestFit="1" customWidth="1"/>
    <col min="331" max="331" width="11.28515625" bestFit="1" customWidth="1"/>
    <col min="332" max="332" width="7" bestFit="1" customWidth="1"/>
    <col min="333" max="333" width="11.28515625" bestFit="1" customWidth="1"/>
    <col min="334" max="334" width="7" bestFit="1" customWidth="1"/>
    <col min="335" max="335" width="11.28515625" bestFit="1" customWidth="1"/>
    <col min="336" max="336" width="7" bestFit="1" customWidth="1"/>
    <col min="337" max="337" width="11.28515625" bestFit="1" customWidth="1"/>
    <col min="338" max="338" width="7" bestFit="1" customWidth="1"/>
    <col min="339" max="339" width="11.28515625" bestFit="1" customWidth="1"/>
    <col min="340" max="340" width="7" bestFit="1" customWidth="1"/>
    <col min="341" max="341" width="11.28515625" bestFit="1" customWidth="1"/>
    <col min="342" max="342" width="7" bestFit="1" customWidth="1"/>
    <col min="343" max="343" width="11.28515625" bestFit="1" customWidth="1"/>
    <col min="344" max="344" width="7" bestFit="1" customWidth="1"/>
    <col min="345" max="345" width="11.28515625" bestFit="1" customWidth="1"/>
    <col min="346" max="346" width="7" bestFit="1" customWidth="1"/>
    <col min="347" max="347" width="11.28515625" bestFit="1" customWidth="1"/>
    <col min="348" max="348" width="7" bestFit="1" customWidth="1"/>
    <col min="349" max="349" width="11.28515625" bestFit="1" customWidth="1"/>
    <col min="350" max="350" width="7" bestFit="1" customWidth="1"/>
    <col min="351" max="351" width="11.28515625" bestFit="1" customWidth="1"/>
    <col min="352" max="352" width="7" bestFit="1" customWidth="1"/>
    <col min="353" max="353" width="11.28515625" bestFit="1" customWidth="1"/>
    <col min="354" max="354" width="7" bestFit="1" customWidth="1"/>
    <col min="355" max="355" width="11.28515625" bestFit="1" customWidth="1"/>
    <col min="356" max="356" width="7" bestFit="1" customWidth="1"/>
    <col min="357" max="357" width="5" bestFit="1" customWidth="1"/>
    <col min="358" max="358" width="11.28515625" bestFit="1" customWidth="1"/>
    <col min="359" max="359" width="7" bestFit="1" customWidth="1"/>
    <col min="360" max="360" width="11.28515625" bestFit="1" customWidth="1"/>
    <col min="361" max="361" width="7" bestFit="1" customWidth="1"/>
    <col min="362" max="362" width="11.28515625" bestFit="1" customWidth="1"/>
    <col min="363" max="363" width="7" bestFit="1" customWidth="1"/>
    <col min="364" max="364" width="11.28515625" bestFit="1" customWidth="1"/>
    <col min="365" max="365" width="7" bestFit="1" customWidth="1"/>
    <col min="366" max="366" width="11.28515625" bestFit="1" customWidth="1"/>
    <col min="367" max="367" width="7" bestFit="1" customWidth="1"/>
    <col min="368" max="368" width="11.28515625" bestFit="1" customWidth="1"/>
    <col min="369" max="369" width="7" bestFit="1" customWidth="1"/>
    <col min="370" max="370" width="11.28515625" bestFit="1" customWidth="1"/>
    <col min="371" max="371" width="7" bestFit="1" customWidth="1"/>
    <col min="372" max="372" width="11.28515625" bestFit="1" customWidth="1"/>
    <col min="373" max="373" width="7" bestFit="1" customWidth="1"/>
    <col min="374" max="374" width="11.28515625" bestFit="1" customWidth="1"/>
    <col min="375" max="375" width="7" bestFit="1" customWidth="1"/>
    <col min="376" max="376" width="11.28515625" bestFit="1" customWidth="1"/>
    <col min="377" max="377" width="7" bestFit="1" customWidth="1"/>
    <col min="378" max="378" width="11.28515625" bestFit="1" customWidth="1"/>
    <col min="379" max="379" width="7" bestFit="1" customWidth="1"/>
    <col min="380" max="380" width="11.28515625" bestFit="1" customWidth="1"/>
    <col min="381" max="381" width="7" bestFit="1" customWidth="1"/>
    <col min="382" max="382" width="11.28515625" bestFit="1" customWidth="1"/>
    <col min="383" max="383" width="7" bestFit="1" customWidth="1"/>
    <col min="384" max="384" width="11.28515625" bestFit="1" customWidth="1"/>
    <col min="385" max="385" width="7" bestFit="1" customWidth="1"/>
    <col min="386" max="386" width="11.28515625" bestFit="1" customWidth="1"/>
    <col min="387" max="387" width="7" bestFit="1" customWidth="1"/>
    <col min="388" max="388" width="11.28515625" bestFit="1" customWidth="1"/>
    <col min="389" max="389" width="7" bestFit="1" customWidth="1"/>
    <col min="390" max="390" width="11.28515625" bestFit="1" customWidth="1"/>
    <col min="391" max="391" width="7" bestFit="1" customWidth="1"/>
    <col min="392" max="392" width="11.28515625" bestFit="1" customWidth="1"/>
    <col min="393" max="393" width="7" bestFit="1" customWidth="1"/>
    <col min="394" max="394" width="11.28515625" bestFit="1" customWidth="1"/>
    <col min="395" max="395" width="7" bestFit="1" customWidth="1"/>
    <col min="396" max="396" width="11.28515625" bestFit="1" customWidth="1"/>
    <col min="397" max="397" width="7" bestFit="1" customWidth="1"/>
    <col min="398" max="398" width="11.28515625" bestFit="1" customWidth="1"/>
    <col min="399" max="399" width="7" bestFit="1" customWidth="1"/>
    <col min="400" max="400" width="11.28515625" bestFit="1" customWidth="1"/>
    <col min="401" max="401" width="7" bestFit="1" customWidth="1"/>
    <col min="402" max="402" width="5" bestFit="1" customWidth="1"/>
    <col min="403" max="403" width="11.28515625" bestFit="1" customWidth="1"/>
    <col min="404" max="404" width="7" bestFit="1" customWidth="1"/>
    <col min="405" max="405" width="11.28515625" bestFit="1" customWidth="1"/>
    <col min="406" max="406" width="7" bestFit="1" customWidth="1"/>
    <col min="407" max="407" width="11.28515625" bestFit="1" customWidth="1"/>
    <col min="408" max="408" width="7" bestFit="1" customWidth="1"/>
    <col min="409" max="409" width="11.28515625" bestFit="1" customWidth="1"/>
    <col min="410" max="410" width="7" bestFit="1" customWidth="1"/>
    <col min="411" max="411" width="11.28515625" bestFit="1" customWidth="1"/>
    <col min="412" max="412" width="7" bestFit="1" customWidth="1"/>
    <col min="413" max="413" width="11.28515625" bestFit="1" customWidth="1"/>
    <col min="414" max="414" width="7" bestFit="1" customWidth="1"/>
    <col min="415" max="415" width="11.28515625" bestFit="1" customWidth="1"/>
    <col min="416" max="416" width="7" bestFit="1" customWidth="1"/>
    <col min="417" max="417" width="11.28515625" bestFit="1" customWidth="1"/>
    <col min="418" max="418" width="7" bestFit="1" customWidth="1"/>
    <col min="419" max="419" width="11.28515625" bestFit="1" customWidth="1"/>
    <col min="420" max="420" width="7" bestFit="1" customWidth="1"/>
    <col min="421" max="421" width="11.28515625" bestFit="1" customWidth="1"/>
    <col min="422" max="422" width="7" bestFit="1" customWidth="1"/>
    <col min="423" max="423" width="11.28515625" bestFit="1" customWidth="1"/>
    <col min="424" max="424" width="7" bestFit="1" customWidth="1"/>
    <col min="425" max="425" width="11.28515625" bestFit="1" customWidth="1"/>
    <col min="426" max="426" width="7" bestFit="1" customWidth="1"/>
    <col min="427" max="427" width="11.28515625" bestFit="1" customWidth="1"/>
    <col min="428" max="428" width="7" bestFit="1" customWidth="1"/>
    <col min="429" max="429" width="11.28515625" bestFit="1" customWidth="1"/>
    <col min="430" max="430" width="7" bestFit="1" customWidth="1"/>
    <col min="431" max="431" width="11.28515625" bestFit="1" customWidth="1"/>
    <col min="432" max="432" width="7" bestFit="1" customWidth="1"/>
    <col min="433" max="433" width="11.28515625" bestFit="1" customWidth="1"/>
    <col min="434" max="434" width="7" bestFit="1" customWidth="1"/>
    <col min="435" max="435" width="11.28515625" bestFit="1" customWidth="1"/>
    <col min="436" max="436" width="7" bestFit="1" customWidth="1"/>
    <col min="437" max="437" width="11.28515625" bestFit="1" customWidth="1"/>
    <col min="438" max="438" width="7" bestFit="1" customWidth="1"/>
    <col min="439" max="439" width="11.28515625" bestFit="1" customWidth="1"/>
    <col min="440" max="440" width="7" bestFit="1" customWidth="1"/>
    <col min="441" max="441" width="11.28515625" bestFit="1" customWidth="1"/>
    <col min="442" max="442" width="7" bestFit="1" customWidth="1"/>
    <col min="443" max="443" width="11.28515625" bestFit="1" customWidth="1"/>
    <col min="444" max="444" width="7" bestFit="1" customWidth="1"/>
    <col min="445" max="445" width="11.28515625" bestFit="1" customWidth="1"/>
    <col min="446" max="446" width="7" bestFit="1" customWidth="1"/>
    <col min="447" max="447" width="11.28515625" bestFit="1" customWidth="1"/>
    <col min="448" max="448" width="7" bestFit="1" customWidth="1"/>
    <col min="449" max="449" width="11.28515625" bestFit="1" customWidth="1"/>
    <col min="450" max="450" width="7" bestFit="1" customWidth="1"/>
    <col min="451" max="451" width="11.28515625" bestFit="1" customWidth="1"/>
    <col min="452" max="452" width="7" bestFit="1" customWidth="1"/>
    <col min="453" max="453" width="11.28515625" bestFit="1" customWidth="1"/>
    <col min="454" max="454" width="7" bestFit="1" customWidth="1"/>
    <col min="455" max="455" width="5" bestFit="1" customWidth="1"/>
    <col min="456" max="456" width="11.28515625" bestFit="1" customWidth="1"/>
    <col min="457" max="457" width="7" bestFit="1" customWidth="1"/>
    <col min="458" max="458" width="11.28515625" bestFit="1" customWidth="1"/>
    <col min="459" max="459" width="7" bestFit="1" customWidth="1"/>
    <col min="460" max="460" width="11.28515625" bestFit="1" customWidth="1"/>
    <col min="461" max="461" width="7" bestFit="1" customWidth="1"/>
    <col min="462" max="462" width="11.28515625" bestFit="1" customWidth="1"/>
    <col min="463" max="463" width="7" bestFit="1" customWidth="1"/>
    <col min="464" max="464" width="11.28515625" bestFit="1" customWidth="1"/>
    <col min="465" max="465" width="7" bestFit="1" customWidth="1"/>
    <col min="466" max="466" width="11.28515625" bestFit="1" customWidth="1"/>
    <col min="467" max="467" width="7" bestFit="1" customWidth="1"/>
    <col min="468" max="468" width="11.28515625" bestFit="1" customWidth="1"/>
    <col min="469" max="469" width="7" bestFit="1" customWidth="1"/>
    <col min="470" max="470" width="11.28515625" bestFit="1" customWidth="1"/>
    <col min="471" max="471" width="7" bestFit="1" customWidth="1"/>
    <col min="472" max="472" width="11.28515625" bestFit="1" customWidth="1"/>
    <col min="473" max="473" width="7" bestFit="1" customWidth="1"/>
    <col min="474" max="474" width="11.28515625" bestFit="1" customWidth="1"/>
    <col min="475" max="475" width="7" bestFit="1" customWidth="1"/>
    <col min="476" max="476" width="11.28515625" bestFit="1" customWidth="1"/>
    <col min="477" max="477" width="7" bestFit="1" customWidth="1"/>
    <col min="478" max="478" width="11.28515625" bestFit="1" customWidth="1"/>
    <col min="479" max="479" width="7" bestFit="1" customWidth="1"/>
    <col min="480" max="480" width="11.28515625" bestFit="1" customWidth="1"/>
    <col min="481" max="481" width="7" bestFit="1" customWidth="1"/>
    <col min="482" max="482" width="11.28515625" bestFit="1" customWidth="1"/>
    <col min="483" max="483" width="7" bestFit="1" customWidth="1"/>
    <col min="484" max="484" width="11.28515625" bestFit="1" customWidth="1"/>
    <col min="485" max="485" width="7" bestFit="1" customWidth="1"/>
    <col min="486" max="486" width="11.28515625" bestFit="1" customWidth="1"/>
    <col min="487" max="487" width="7" bestFit="1" customWidth="1"/>
    <col min="488" max="488" width="11.28515625" bestFit="1" customWidth="1"/>
    <col min="489" max="489" width="7" bestFit="1" customWidth="1"/>
    <col min="490" max="490" width="11.28515625" bestFit="1" customWidth="1"/>
    <col min="491" max="491" width="7" bestFit="1" customWidth="1"/>
    <col min="492" max="492" width="11.28515625" bestFit="1" customWidth="1"/>
    <col min="493" max="493" width="7" bestFit="1" customWidth="1"/>
    <col min="494" max="494" width="11.28515625" bestFit="1" customWidth="1"/>
    <col min="495" max="495" width="7" bestFit="1" customWidth="1"/>
    <col min="496" max="496" width="11.28515625" bestFit="1" customWidth="1"/>
    <col min="497" max="497" width="7" bestFit="1" customWidth="1"/>
    <col min="498" max="498" width="11.28515625" bestFit="1" customWidth="1"/>
    <col min="499" max="499" width="7" bestFit="1" customWidth="1"/>
    <col min="500" max="500" width="11.28515625" bestFit="1" customWidth="1"/>
    <col min="501" max="501" width="7" bestFit="1" customWidth="1"/>
    <col min="502" max="502" width="11.28515625" bestFit="1" customWidth="1"/>
    <col min="503" max="503" width="7" bestFit="1" customWidth="1"/>
    <col min="504" max="504" width="11.28515625" bestFit="1" customWidth="1"/>
    <col min="505" max="505" width="7" bestFit="1" customWidth="1"/>
    <col min="506" max="506" width="11.28515625" bestFit="1" customWidth="1"/>
    <col min="507" max="507" width="7" bestFit="1" customWidth="1"/>
    <col min="508" max="508" width="11.28515625" bestFit="1" customWidth="1"/>
    <col min="509" max="509" width="7" bestFit="1" customWidth="1"/>
    <col min="510" max="510" width="11.28515625" bestFit="1" customWidth="1"/>
    <col min="511" max="511" width="7" bestFit="1" customWidth="1"/>
    <col min="512" max="512" width="11.28515625" bestFit="1" customWidth="1"/>
    <col min="513" max="513" width="7" bestFit="1" customWidth="1"/>
    <col min="514" max="514" width="11.28515625" bestFit="1" customWidth="1"/>
    <col min="515" max="515" width="7" bestFit="1" customWidth="1"/>
    <col min="516" max="516" width="11.28515625" bestFit="1" customWidth="1"/>
    <col min="517" max="517" width="7" bestFit="1" customWidth="1"/>
    <col min="518" max="518" width="11.28515625" bestFit="1" customWidth="1"/>
    <col min="519" max="519" width="7" bestFit="1" customWidth="1"/>
    <col min="520" max="520" width="5" bestFit="1" customWidth="1"/>
    <col min="521" max="521" width="11.28515625" bestFit="1" customWidth="1"/>
    <col min="522" max="522" width="7" bestFit="1" customWidth="1"/>
    <col min="523" max="523" width="11.28515625" bestFit="1" customWidth="1"/>
    <col min="524" max="524" width="7" bestFit="1" customWidth="1"/>
    <col min="525" max="525" width="11.28515625" bestFit="1" customWidth="1"/>
    <col min="526" max="526" width="7" bestFit="1" customWidth="1"/>
    <col min="527" max="527" width="11.28515625" bestFit="1" customWidth="1"/>
    <col min="528" max="528" width="7" bestFit="1" customWidth="1"/>
    <col min="529" max="529" width="11.28515625" bestFit="1" customWidth="1"/>
    <col min="530" max="530" width="7" bestFit="1" customWidth="1"/>
    <col min="531" max="531" width="11.28515625" bestFit="1" customWidth="1"/>
    <col min="532" max="532" width="7" bestFit="1" customWidth="1"/>
    <col min="533" max="533" width="11.28515625" bestFit="1" customWidth="1"/>
    <col min="534" max="534" width="7" bestFit="1" customWidth="1"/>
    <col min="535" max="535" width="11.28515625" bestFit="1" customWidth="1"/>
    <col min="536" max="536" width="7" bestFit="1" customWidth="1"/>
    <col min="537" max="537" width="11.28515625" bestFit="1" customWidth="1"/>
    <col min="538" max="538" width="7" bestFit="1" customWidth="1"/>
    <col min="539" max="539" width="11.28515625" bestFit="1" customWidth="1"/>
    <col min="540" max="540" width="7" bestFit="1" customWidth="1"/>
    <col min="541" max="541" width="11.28515625" bestFit="1" customWidth="1"/>
    <col min="542" max="542" width="7" bestFit="1" customWidth="1"/>
    <col min="543" max="543" width="11.28515625" bestFit="1" customWidth="1"/>
    <col min="544" max="544" width="7" bestFit="1" customWidth="1"/>
    <col min="545" max="545" width="11.28515625" bestFit="1" customWidth="1"/>
    <col min="546" max="546" width="7" bestFit="1" customWidth="1"/>
    <col min="547" max="547" width="11.28515625" bestFit="1" customWidth="1"/>
    <col min="548" max="548" width="7" bestFit="1" customWidth="1"/>
    <col min="549" max="549" width="11.28515625" bestFit="1" customWidth="1"/>
    <col min="550" max="550" width="7" bestFit="1" customWidth="1"/>
    <col min="551" max="551" width="11.28515625" bestFit="1" customWidth="1"/>
    <col min="552" max="552" width="7" bestFit="1" customWidth="1"/>
    <col min="553" max="553" width="11.28515625" bestFit="1" customWidth="1"/>
    <col min="554" max="554" width="7" bestFit="1" customWidth="1"/>
    <col min="555" max="555" width="11.28515625" bestFit="1" customWidth="1"/>
    <col min="556" max="556" width="7" bestFit="1" customWidth="1"/>
    <col min="557" max="557" width="11.28515625" bestFit="1" customWidth="1"/>
    <col min="558" max="558" width="7" bestFit="1" customWidth="1"/>
    <col min="559" max="559" width="11.28515625" bestFit="1" customWidth="1"/>
    <col min="560" max="560" width="7" bestFit="1" customWidth="1"/>
    <col min="561" max="561" width="11.28515625" bestFit="1" customWidth="1"/>
    <col min="562" max="562" width="7" bestFit="1" customWidth="1"/>
    <col min="563" max="563" width="11.28515625" bestFit="1" customWidth="1"/>
    <col min="564" max="564" width="7" bestFit="1" customWidth="1"/>
    <col min="565" max="565" width="11.28515625" bestFit="1" customWidth="1"/>
    <col min="566" max="566" width="7" bestFit="1" customWidth="1"/>
    <col min="567" max="567" width="11.28515625" bestFit="1" customWidth="1"/>
    <col min="568" max="568" width="7" bestFit="1" customWidth="1"/>
    <col min="569" max="569" width="11.28515625" bestFit="1" customWidth="1"/>
    <col min="570" max="570" width="7" bestFit="1" customWidth="1"/>
    <col min="571" max="571" width="5" bestFit="1" customWidth="1"/>
    <col min="572" max="572" width="11.28515625" bestFit="1" customWidth="1"/>
    <col min="573" max="573" width="18.7109375" bestFit="1" customWidth="1"/>
  </cols>
  <sheetData>
    <row r="1" spans="1:50">
      <c r="A1" s="18" t="s">
        <v>352</v>
      </c>
      <c r="C1" s="56" t="s">
        <v>354</v>
      </c>
      <c r="D1" s="56"/>
      <c r="E1" s="56"/>
      <c r="F1" s="56"/>
      <c r="G1" s="27"/>
      <c r="H1" s="56" t="s">
        <v>346</v>
      </c>
      <c r="I1" s="56"/>
      <c r="J1" s="56"/>
      <c r="K1" s="56"/>
      <c r="L1" s="56"/>
      <c r="M1" s="14"/>
      <c r="N1" s="40" t="s">
        <v>392</v>
      </c>
      <c r="O1" s="29"/>
      <c r="P1" s="56" t="s">
        <v>348</v>
      </c>
      <c r="Q1" s="56"/>
      <c r="R1" s="56"/>
      <c r="S1" s="56"/>
      <c r="T1" s="56"/>
      <c r="U1" s="27"/>
      <c r="V1" s="56" t="s">
        <v>355</v>
      </c>
      <c r="W1" s="56"/>
      <c r="Y1" s="56" t="s">
        <v>407</v>
      </c>
      <c r="Z1" s="56"/>
      <c r="AB1" s="56" t="s">
        <v>356</v>
      </c>
      <c r="AC1" s="56"/>
      <c r="AD1" s="56"/>
      <c r="AF1" s="56" t="s">
        <v>386</v>
      </c>
      <c r="AG1" s="56"/>
      <c r="AJ1" s="56" t="s">
        <v>375</v>
      </c>
      <c r="AK1" s="56"/>
      <c r="AL1" s="56"/>
      <c r="AN1" s="56" t="s">
        <v>376</v>
      </c>
      <c r="AO1" s="56"/>
      <c r="AQ1" s="56" t="s">
        <v>377</v>
      </c>
      <c r="AR1" s="56"/>
      <c r="AT1" s="56" t="s">
        <v>382</v>
      </c>
      <c r="AU1" s="56"/>
      <c r="AW1" s="56" t="s">
        <v>384</v>
      </c>
      <c r="AX1" s="56"/>
    </row>
    <row r="2" spans="1:50">
      <c r="M2" s="14"/>
    </row>
    <row r="3" spans="1:50" ht="15">
      <c r="A3" s="2" t="s">
        <v>353</v>
      </c>
      <c r="C3" s="12" t="s">
        <v>341</v>
      </c>
      <c r="D3" t="s">
        <v>406</v>
      </c>
      <c r="H3" s="2" t="s">
        <v>358</v>
      </c>
      <c r="I3" s="2" t="s">
        <v>357</v>
      </c>
      <c r="M3" s="14"/>
      <c r="N3" s="15" t="s">
        <v>393</v>
      </c>
      <c r="S3" s="15" t="s">
        <v>394</v>
      </c>
      <c r="T3" s="15" t="s">
        <v>344</v>
      </c>
      <c r="V3" s="15" t="s">
        <v>350</v>
      </c>
      <c r="W3" s="15" t="s">
        <v>349</v>
      </c>
      <c r="Y3" s="12" t="s">
        <v>341</v>
      </c>
      <c r="Z3" t="s">
        <v>406</v>
      </c>
      <c r="AB3" s="15" t="s">
        <v>366</v>
      </c>
      <c r="AC3" s="15" t="s">
        <v>365</v>
      </c>
      <c r="AD3" s="15" t="s">
        <v>367</v>
      </c>
      <c r="AF3" s="12" t="s">
        <v>8</v>
      </c>
      <c r="AG3" t="s" vm="1">
        <v>408</v>
      </c>
      <c r="AJ3" s="12" t="s">
        <v>341</v>
      </c>
      <c r="AK3" t="s">
        <v>406</v>
      </c>
      <c r="AN3" s="12" t="s">
        <v>8</v>
      </c>
      <c r="AO3" t="s" vm="2">
        <v>15</v>
      </c>
      <c r="AQ3" s="12" t="s">
        <v>341</v>
      </c>
      <c r="AR3" t="s">
        <v>344</v>
      </c>
      <c r="AT3" s="12" t="s">
        <v>341</v>
      </c>
      <c r="AU3" t="s">
        <v>381</v>
      </c>
      <c r="AW3" s="12" t="s">
        <v>341</v>
      </c>
      <c r="AX3" t="s">
        <v>383</v>
      </c>
    </row>
    <row r="4" spans="1:50">
      <c r="A4">
        <f>COUNTA('Pivot Space'!A7:A290)</f>
        <v>284</v>
      </c>
      <c r="C4" s="13" t="s">
        <v>93</v>
      </c>
      <c r="D4">
        <v>6</v>
      </c>
      <c r="H4" s="14">
        <f>MAX(I7:I25)</f>
        <v>56</v>
      </c>
      <c r="I4" s="14" t="str">
        <f>VLOOKUP(H4, K7:L25, 2, FALSE)</f>
        <v>LOM</v>
      </c>
      <c r="M4" s="14"/>
      <c r="N4">
        <v>115</v>
      </c>
      <c r="S4" s="14">
        <f>COUNTA(T7:T153)</f>
        <v>147</v>
      </c>
      <c r="T4" s="16" t="s">
        <v>347</v>
      </c>
      <c r="V4" s="14">
        <f>VLOOKUP(W4, V6:W153, 2, FALSE)</f>
        <v>3028</v>
      </c>
      <c r="W4" s="14">
        <f>MAX(V6:V153)</f>
        <v>1584</v>
      </c>
      <c r="Y4" s="13" t="s">
        <v>14</v>
      </c>
      <c r="Z4">
        <v>151</v>
      </c>
      <c r="AB4" s="23">
        <f ca="1">COUNTIF(AD7:AD306,"&lt;30")</f>
        <v>25</v>
      </c>
      <c r="AC4" s="23">
        <f ca="1">COUNT(AD7:AD306)</f>
        <v>300</v>
      </c>
      <c r="AD4" s="26">
        <f ca="1">AB4/AC4</f>
        <v>8.3333333333333329E-2</v>
      </c>
      <c r="AJ4" s="13" t="s">
        <v>15</v>
      </c>
      <c r="AK4">
        <v>140</v>
      </c>
      <c r="AN4" s="12" t="s">
        <v>9</v>
      </c>
      <c r="AO4" t="s" vm="3">
        <v>15</v>
      </c>
      <c r="AQ4" s="35" t="s">
        <v>18</v>
      </c>
      <c r="AR4" s="36">
        <v>34561</v>
      </c>
      <c r="AT4" s="13" t="s">
        <v>14</v>
      </c>
      <c r="AU4" s="38">
        <v>500.86624203821657</v>
      </c>
      <c r="AW4" s="13" t="s">
        <v>118</v>
      </c>
      <c r="AX4" s="39">
        <v>8</v>
      </c>
    </row>
    <row r="5" spans="1:50">
      <c r="C5" s="13" t="s">
        <v>64</v>
      </c>
      <c r="D5">
        <v>7</v>
      </c>
      <c r="M5" s="14"/>
      <c r="Y5" s="13" t="s">
        <v>15</v>
      </c>
      <c r="Z5" s="36">
        <v>139</v>
      </c>
      <c r="AF5" s="12" t="s">
        <v>341</v>
      </c>
      <c r="AG5" t="s">
        <v>406</v>
      </c>
      <c r="AJ5" s="13" t="s">
        <v>342</v>
      </c>
      <c r="AK5" s="36">
        <v>140</v>
      </c>
      <c r="AQ5" s="13" t="s">
        <v>13</v>
      </c>
      <c r="AR5">
        <v>19406</v>
      </c>
      <c r="AT5" s="13" t="s">
        <v>15</v>
      </c>
      <c r="AU5" s="38">
        <v>514.09090909090912</v>
      </c>
      <c r="AW5" s="13" t="s">
        <v>44</v>
      </c>
      <c r="AX5" s="39">
        <v>9.2222222222222214</v>
      </c>
    </row>
    <row r="6" spans="1:50" ht="15">
      <c r="A6" s="1" t="s">
        <v>0</v>
      </c>
      <c r="C6" s="13" t="s">
        <v>21</v>
      </c>
      <c r="D6">
        <v>34</v>
      </c>
      <c r="H6" s="12" t="s">
        <v>341</v>
      </c>
      <c r="I6" t="s">
        <v>345</v>
      </c>
      <c r="K6" s="25" t="s">
        <v>345</v>
      </c>
      <c r="L6" s="25" t="s">
        <v>341</v>
      </c>
      <c r="M6" s="14"/>
      <c r="N6" s="2" t="s">
        <v>1</v>
      </c>
      <c r="P6" s="17" t="s">
        <v>341</v>
      </c>
      <c r="Q6" s="14" t="s">
        <v>344</v>
      </c>
      <c r="S6" s="15" t="s">
        <v>341</v>
      </c>
      <c r="T6" s="15" t="s">
        <v>344</v>
      </c>
      <c r="V6" s="15" t="s">
        <v>344</v>
      </c>
      <c r="W6" s="15" t="s">
        <v>341</v>
      </c>
      <c r="Y6" s="13" t="s">
        <v>342</v>
      </c>
      <c r="Z6">
        <v>284</v>
      </c>
      <c r="AB6" s="1" t="s">
        <v>0</v>
      </c>
      <c r="AC6" s="21" t="s">
        <v>6</v>
      </c>
      <c r="AD6" s="22" t="s">
        <v>351</v>
      </c>
      <c r="AF6" s="13">
        <v>7</v>
      </c>
      <c r="AG6">
        <v>31</v>
      </c>
      <c r="AN6" s="12" t="s">
        <v>341</v>
      </c>
      <c r="AO6" t="s">
        <v>344</v>
      </c>
      <c r="AQ6" s="13" t="s">
        <v>24</v>
      </c>
      <c r="AR6">
        <v>14897</v>
      </c>
      <c r="AT6" s="13" t="s">
        <v>342</v>
      </c>
      <c r="AU6" s="37">
        <v>507.17</v>
      </c>
      <c r="AW6" s="13" t="s">
        <v>93</v>
      </c>
      <c r="AX6" s="39">
        <v>6.666666666666667</v>
      </c>
    </row>
    <row r="7" spans="1:50" ht="15">
      <c r="A7" s="4">
        <v>2317</v>
      </c>
      <c r="C7" s="13" t="s">
        <v>33</v>
      </c>
      <c r="D7">
        <v>20</v>
      </c>
      <c r="H7" s="14" t="s">
        <v>18</v>
      </c>
      <c r="I7" s="44">
        <v>56</v>
      </c>
      <c r="K7" s="14">
        <v>9</v>
      </c>
      <c r="L7" s="14" t="s">
        <v>118</v>
      </c>
      <c r="M7" s="14"/>
      <c r="N7" s="5" t="s">
        <v>158</v>
      </c>
      <c r="P7" s="14">
        <v>2317</v>
      </c>
      <c r="Q7" s="14">
        <v>353</v>
      </c>
      <c r="S7" s="14">
        <v>2322</v>
      </c>
      <c r="T7" s="14">
        <v>867</v>
      </c>
      <c r="V7" s="14">
        <v>867</v>
      </c>
      <c r="W7" s="14">
        <v>2322</v>
      </c>
      <c r="AB7" s="4">
        <v>2317</v>
      </c>
      <c r="AC7" s="19">
        <v>21325</v>
      </c>
      <c r="AD7" s="23">
        <f ca="1">YEARFRAC(AC8, TODAY())</f>
        <v>56.56388888888889</v>
      </c>
      <c r="AF7" s="13">
        <v>8</v>
      </c>
      <c r="AG7">
        <v>32</v>
      </c>
      <c r="AI7" s="20"/>
      <c r="AN7" s="35">
        <v>3028</v>
      </c>
      <c r="AO7" s="43">
        <v>1584</v>
      </c>
      <c r="AQ7" s="13" t="s">
        <v>21</v>
      </c>
      <c r="AR7">
        <v>14372</v>
      </c>
      <c r="AW7" s="13" t="s">
        <v>64</v>
      </c>
      <c r="AX7" s="39">
        <v>8.8571428571428577</v>
      </c>
    </row>
    <row r="8" spans="1:50" ht="15">
      <c r="A8" s="4">
        <v>4300</v>
      </c>
      <c r="C8" s="13" t="s">
        <v>53</v>
      </c>
      <c r="D8">
        <v>6</v>
      </c>
      <c r="H8" s="14" t="s">
        <v>13</v>
      </c>
      <c r="I8" s="14">
        <v>35</v>
      </c>
      <c r="K8" s="14">
        <v>18</v>
      </c>
      <c r="L8" s="14" t="s">
        <v>44</v>
      </c>
      <c r="M8" s="14"/>
      <c r="N8" s="5" t="s">
        <v>279</v>
      </c>
      <c r="P8" s="14">
        <v>2322</v>
      </c>
      <c r="Q8" s="14">
        <v>867</v>
      </c>
      <c r="S8" s="14">
        <v>2330</v>
      </c>
      <c r="T8" s="14">
        <v>669</v>
      </c>
      <c r="V8" s="14">
        <v>669</v>
      </c>
      <c r="W8" s="14">
        <v>2330</v>
      </c>
      <c r="AB8" s="4">
        <v>4300</v>
      </c>
      <c r="AC8" s="19">
        <v>24375</v>
      </c>
      <c r="AD8" s="23">
        <f t="shared" ref="AD8:AD71" ca="1" si="0">YEARFRAC(AC9, TODAY())</f>
        <v>40.363888888888887</v>
      </c>
      <c r="AF8" s="13">
        <v>9</v>
      </c>
      <c r="AG8">
        <v>35</v>
      </c>
      <c r="AJ8" s="12" t="s">
        <v>341</v>
      </c>
      <c r="AK8" t="s">
        <v>411</v>
      </c>
      <c r="AN8" s="13">
        <v>2639</v>
      </c>
      <c r="AO8">
        <v>1551</v>
      </c>
      <c r="AQ8" s="13" t="s">
        <v>39</v>
      </c>
      <c r="AR8">
        <v>10399</v>
      </c>
      <c r="AW8" s="13" t="s">
        <v>21</v>
      </c>
      <c r="AX8" s="39">
        <v>7.617647058823529</v>
      </c>
    </row>
    <row r="9" spans="1:50" ht="15">
      <c r="A9" s="4">
        <v>2705</v>
      </c>
      <c r="C9" s="13" t="s">
        <v>13</v>
      </c>
      <c r="D9">
        <v>35</v>
      </c>
      <c r="H9" s="14" t="s">
        <v>21</v>
      </c>
      <c r="I9" s="14">
        <v>34</v>
      </c>
      <c r="K9" s="14">
        <v>6</v>
      </c>
      <c r="L9" s="14" t="s">
        <v>93</v>
      </c>
      <c r="M9" s="14"/>
      <c r="N9" s="5" t="s">
        <v>245</v>
      </c>
      <c r="P9" s="14">
        <v>2330</v>
      </c>
      <c r="Q9" s="14">
        <v>669</v>
      </c>
      <c r="S9" s="14">
        <v>2395</v>
      </c>
      <c r="T9" s="14">
        <v>709</v>
      </c>
      <c r="V9" s="14">
        <v>709</v>
      </c>
      <c r="W9" s="14">
        <v>2395</v>
      </c>
      <c r="AB9" s="4">
        <v>2705</v>
      </c>
      <c r="AC9" s="19">
        <v>30292</v>
      </c>
      <c r="AD9" s="23">
        <f t="shared" ca="1" si="0"/>
        <v>52.586111111111109</v>
      </c>
      <c r="AF9" s="13">
        <v>10</v>
      </c>
      <c r="AG9">
        <v>26</v>
      </c>
      <c r="AJ9" s="13" t="s">
        <v>15</v>
      </c>
      <c r="AK9">
        <v>143</v>
      </c>
      <c r="AN9" s="13">
        <v>3068</v>
      </c>
      <c r="AO9">
        <v>997</v>
      </c>
      <c r="AQ9" s="13" t="s">
        <v>27</v>
      </c>
      <c r="AR9">
        <v>10394</v>
      </c>
      <c r="AW9" s="13" t="s">
        <v>33</v>
      </c>
      <c r="AX9" s="39">
        <v>7.5</v>
      </c>
    </row>
    <row r="10" spans="1:50" ht="15">
      <c r="A10" s="4">
        <v>3392</v>
      </c>
      <c r="C10" s="13" t="s">
        <v>30</v>
      </c>
      <c r="D10">
        <v>5</v>
      </c>
      <c r="H10" s="14" t="s">
        <v>27</v>
      </c>
      <c r="I10" s="14">
        <v>25</v>
      </c>
      <c r="K10" s="14">
        <v>7</v>
      </c>
      <c r="L10" s="14" t="s">
        <v>64</v>
      </c>
      <c r="M10" s="14"/>
      <c r="N10" s="5" t="s">
        <v>209</v>
      </c>
      <c r="P10" s="14">
        <v>2336</v>
      </c>
      <c r="Q10" s="14">
        <v>379</v>
      </c>
      <c r="S10" s="14">
        <v>2411</v>
      </c>
      <c r="T10" s="14">
        <v>689</v>
      </c>
      <c r="V10" s="14">
        <v>689</v>
      </c>
      <c r="W10" s="14">
        <v>2411</v>
      </c>
      <c r="AB10" s="4">
        <v>3392</v>
      </c>
      <c r="AC10" s="19">
        <v>25828</v>
      </c>
      <c r="AD10" s="23">
        <f t="shared" ca="1" si="0"/>
        <v>64.472222222222229</v>
      </c>
      <c r="AF10" s="13" t="s">
        <v>342</v>
      </c>
      <c r="AG10" s="36">
        <v>121</v>
      </c>
      <c r="AJ10" s="13" t="s">
        <v>342</v>
      </c>
      <c r="AK10" s="36">
        <v>143</v>
      </c>
      <c r="AN10" s="13">
        <v>5180</v>
      </c>
      <c r="AO10">
        <v>988</v>
      </c>
      <c r="AQ10" s="13" t="s">
        <v>33</v>
      </c>
      <c r="AR10">
        <v>9306</v>
      </c>
      <c r="AW10" s="13" t="s">
        <v>53</v>
      </c>
      <c r="AX10" s="39">
        <v>6</v>
      </c>
    </row>
    <row r="11" spans="1:50" ht="15">
      <c r="A11" s="4">
        <v>5196</v>
      </c>
      <c r="C11" s="13" t="s">
        <v>18</v>
      </c>
      <c r="D11" s="36">
        <v>55</v>
      </c>
      <c r="H11" s="14" t="s">
        <v>24</v>
      </c>
      <c r="I11" s="14">
        <v>24</v>
      </c>
      <c r="K11" s="14">
        <v>34</v>
      </c>
      <c r="L11" s="14" t="s">
        <v>21</v>
      </c>
      <c r="M11" s="14"/>
      <c r="N11" s="5" t="s">
        <v>132</v>
      </c>
      <c r="P11" s="14">
        <v>2354</v>
      </c>
      <c r="Q11" s="14">
        <v>418</v>
      </c>
      <c r="S11" s="14">
        <v>2420</v>
      </c>
      <c r="T11" s="14">
        <v>655</v>
      </c>
      <c r="V11" s="14">
        <v>655</v>
      </c>
      <c r="W11" s="14">
        <v>2420</v>
      </c>
      <c r="AB11" s="4">
        <v>5196</v>
      </c>
      <c r="AC11" s="19">
        <v>21486</v>
      </c>
      <c r="AD11" s="23">
        <f t="shared" ca="1" si="0"/>
        <v>48.216666666666669</v>
      </c>
      <c r="AN11" s="13">
        <v>4233</v>
      </c>
      <c r="AO11">
        <v>973</v>
      </c>
      <c r="AQ11" s="13" t="s">
        <v>44</v>
      </c>
      <c r="AR11">
        <v>9272</v>
      </c>
      <c r="AW11" s="13" t="s">
        <v>13</v>
      </c>
      <c r="AX11" s="39">
        <v>7.9428571428571431</v>
      </c>
    </row>
    <row r="12" spans="1:50" ht="15">
      <c r="A12" s="4">
        <v>4104</v>
      </c>
      <c r="C12" s="13" t="s">
        <v>118</v>
      </c>
      <c r="D12">
        <v>9</v>
      </c>
      <c r="H12" s="14" t="s">
        <v>39</v>
      </c>
      <c r="I12" s="14">
        <v>20</v>
      </c>
      <c r="K12" s="14">
        <v>20</v>
      </c>
      <c r="L12" s="14" t="s">
        <v>33</v>
      </c>
      <c r="M12" s="14"/>
      <c r="N12" s="5" t="s">
        <v>238</v>
      </c>
      <c r="P12" s="14">
        <v>2371</v>
      </c>
      <c r="Q12" s="14">
        <v>66</v>
      </c>
      <c r="S12" s="14">
        <v>2482</v>
      </c>
      <c r="T12" s="14">
        <v>780</v>
      </c>
      <c r="V12" s="14">
        <v>780</v>
      </c>
      <c r="W12" s="14">
        <v>2482</v>
      </c>
      <c r="AB12" s="4">
        <v>4104</v>
      </c>
      <c r="AC12" s="19">
        <v>27425</v>
      </c>
      <c r="AD12" s="23">
        <f t="shared" ca="1" si="0"/>
        <v>29.594444444444445</v>
      </c>
      <c r="AF12" s="12" t="s">
        <v>8</v>
      </c>
      <c r="AG12" t="s" vm="2">
        <v>15</v>
      </c>
      <c r="AJ12" s="12" t="s">
        <v>406</v>
      </c>
      <c r="AK12" s="12" t="s">
        <v>373</v>
      </c>
      <c r="AN12" s="13">
        <v>3631</v>
      </c>
      <c r="AO12">
        <v>960</v>
      </c>
      <c r="AQ12" s="13" t="s">
        <v>36</v>
      </c>
      <c r="AR12">
        <v>7664</v>
      </c>
      <c r="AW12" s="13" t="s">
        <v>30</v>
      </c>
      <c r="AX12" s="39">
        <v>8.6</v>
      </c>
    </row>
    <row r="13" spans="1:50" ht="15">
      <c r="A13" s="4">
        <v>4657</v>
      </c>
      <c r="C13" s="13" t="s">
        <v>176</v>
      </c>
      <c r="D13">
        <v>1</v>
      </c>
      <c r="H13" s="14" t="s">
        <v>33</v>
      </c>
      <c r="I13" s="14">
        <v>20</v>
      </c>
      <c r="K13" s="14">
        <v>6</v>
      </c>
      <c r="L13" s="14" t="s">
        <v>53</v>
      </c>
      <c r="M13" s="14"/>
      <c r="N13" s="5" t="s">
        <v>116</v>
      </c>
      <c r="P13" s="14">
        <v>2382</v>
      </c>
      <c r="Q13" s="14">
        <v>391</v>
      </c>
      <c r="S13" s="14">
        <v>2495</v>
      </c>
      <c r="T13" s="14">
        <v>999</v>
      </c>
      <c r="V13" s="14">
        <v>999</v>
      </c>
      <c r="W13" s="14">
        <v>2495</v>
      </c>
      <c r="AB13" s="4">
        <v>4657</v>
      </c>
      <c r="AC13" s="19">
        <v>34226</v>
      </c>
      <c r="AD13" s="23">
        <f t="shared" ca="1" si="0"/>
        <v>44.172222222222224</v>
      </c>
      <c r="AJ13" s="12" t="s">
        <v>341</v>
      </c>
      <c r="AK13" s="14" t="s">
        <v>14</v>
      </c>
      <c r="AL13" s="14" t="s">
        <v>15</v>
      </c>
      <c r="AN13" s="13">
        <v>3912</v>
      </c>
      <c r="AO13">
        <v>955</v>
      </c>
      <c r="AQ13" s="13" t="s">
        <v>118</v>
      </c>
      <c r="AR13">
        <v>3744</v>
      </c>
      <c r="AW13" s="13" t="s">
        <v>18</v>
      </c>
      <c r="AX13" s="39">
        <v>7.8035714285714288</v>
      </c>
    </row>
    <row r="14" spans="1:50" ht="15">
      <c r="A14" s="4">
        <v>4433</v>
      </c>
      <c r="C14" s="13" t="s">
        <v>24</v>
      </c>
      <c r="D14">
        <v>24</v>
      </c>
      <c r="H14" s="14" t="s">
        <v>36</v>
      </c>
      <c r="I14" s="14">
        <v>19</v>
      </c>
      <c r="K14" s="14">
        <v>35</v>
      </c>
      <c r="L14" s="14" t="s">
        <v>13</v>
      </c>
      <c r="M14" s="14"/>
      <c r="N14" s="5" t="s">
        <v>121</v>
      </c>
      <c r="P14" s="14">
        <v>2395</v>
      </c>
      <c r="Q14" s="14">
        <v>709</v>
      </c>
      <c r="S14" s="14">
        <v>2505</v>
      </c>
      <c r="T14" s="14">
        <v>642</v>
      </c>
      <c r="V14" s="14">
        <v>642</v>
      </c>
      <c r="W14" s="14">
        <v>2505</v>
      </c>
      <c r="AB14" s="4">
        <v>4433</v>
      </c>
      <c r="AC14" s="19">
        <v>28902</v>
      </c>
      <c r="AD14" s="23">
        <f t="shared" ca="1" si="0"/>
        <v>66.183333333333337</v>
      </c>
      <c r="AF14" s="12" t="s">
        <v>341</v>
      </c>
      <c r="AG14" t="s">
        <v>406</v>
      </c>
      <c r="AJ14" s="14">
        <v>999</v>
      </c>
      <c r="AK14" s="14"/>
      <c r="AL14" s="14">
        <v>1</v>
      </c>
      <c r="AN14" s="13">
        <v>4396</v>
      </c>
      <c r="AO14">
        <v>953</v>
      </c>
      <c r="AQ14" s="13" t="s">
        <v>78</v>
      </c>
      <c r="AR14">
        <v>3381</v>
      </c>
      <c r="AW14" s="13" t="s">
        <v>176</v>
      </c>
      <c r="AX14" s="39">
        <v>13</v>
      </c>
    </row>
    <row r="15" spans="1:50" ht="15">
      <c r="A15" s="4">
        <v>5411</v>
      </c>
      <c r="C15" s="13" t="s">
        <v>39</v>
      </c>
      <c r="D15">
        <v>20</v>
      </c>
      <c r="H15" s="14" t="s">
        <v>44</v>
      </c>
      <c r="I15" s="14">
        <v>18</v>
      </c>
      <c r="K15" s="14">
        <v>5</v>
      </c>
      <c r="L15" s="14" t="s">
        <v>30</v>
      </c>
      <c r="M15" s="14"/>
      <c r="N15" s="5" t="s">
        <v>308</v>
      </c>
      <c r="P15" s="14">
        <v>2400</v>
      </c>
      <c r="Q15" s="14">
        <v>54</v>
      </c>
      <c r="S15" s="14">
        <v>2509</v>
      </c>
      <c r="T15" s="14">
        <v>625</v>
      </c>
      <c r="V15" s="14">
        <v>625</v>
      </c>
      <c r="W15" s="14">
        <v>2509</v>
      </c>
      <c r="AB15" s="4">
        <v>5411</v>
      </c>
      <c r="AC15" s="19">
        <v>20863</v>
      </c>
      <c r="AD15" s="23">
        <f t="shared" ca="1" si="0"/>
        <v>68.094444444444449</v>
      </c>
      <c r="AF15" s="13">
        <v>7</v>
      </c>
      <c r="AG15">
        <v>15</v>
      </c>
      <c r="AJ15" s="14">
        <v>997</v>
      </c>
      <c r="AK15" s="14"/>
      <c r="AL15" s="14">
        <v>1</v>
      </c>
      <c r="AN15" s="13">
        <v>4173</v>
      </c>
      <c r="AO15">
        <v>951</v>
      </c>
      <c r="AQ15" s="13" t="s">
        <v>53</v>
      </c>
      <c r="AR15">
        <v>3047</v>
      </c>
      <c r="AW15" s="13" t="s">
        <v>24</v>
      </c>
      <c r="AX15" s="39">
        <v>7.166666666666667</v>
      </c>
    </row>
    <row r="16" spans="1:50" ht="15">
      <c r="A16" s="4">
        <v>2839</v>
      </c>
      <c r="C16" s="13" t="s">
        <v>78</v>
      </c>
      <c r="D16">
        <v>5</v>
      </c>
      <c r="H16" s="14" t="s">
        <v>118</v>
      </c>
      <c r="I16" s="14">
        <v>9</v>
      </c>
      <c r="K16" s="14">
        <v>56</v>
      </c>
      <c r="L16" s="14" t="s">
        <v>18</v>
      </c>
      <c r="M16" s="14"/>
      <c r="N16" s="5" t="s">
        <v>225</v>
      </c>
      <c r="P16" s="14">
        <v>2411</v>
      </c>
      <c r="Q16" s="14">
        <v>689</v>
      </c>
      <c r="S16" s="14">
        <v>2514</v>
      </c>
      <c r="T16" s="14">
        <v>776</v>
      </c>
      <c r="V16" s="14">
        <v>776</v>
      </c>
      <c r="W16" s="14">
        <v>2514</v>
      </c>
      <c r="AB16" s="4">
        <v>2839</v>
      </c>
      <c r="AC16" s="19">
        <v>20162</v>
      </c>
      <c r="AD16" s="23">
        <f t="shared" ca="1" si="0"/>
        <v>40.024999999999999</v>
      </c>
      <c r="AF16" s="13">
        <v>8</v>
      </c>
      <c r="AG16">
        <v>18</v>
      </c>
      <c r="AJ16" s="14">
        <v>992</v>
      </c>
      <c r="AK16" s="14">
        <v>1</v>
      </c>
      <c r="AL16" s="14"/>
      <c r="AN16" s="13">
        <v>5563</v>
      </c>
      <c r="AO16">
        <v>935</v>
      </c>
      <c r="AQ16" s="13" t="s">
        <v>64</v>
      </c>
      <c r="AR16">
        <v>2697</v>
      </c>
      <c r="AW16" s="13" t="s">
        <v>39</v>
      </c>
      <c r="AX16" s="39">
        <v>7.65</v>
      </c>
    </row>
    <row r="17" spans="1:50" ht="15">
      <c r="A17" s="4">
        <v>2623</v>
      </c>
      <c r="C17" s="13" t="s">
        <v>27</v>
      </c>
      <c r="D17">
        <v>25</v>
      </c>
      <c r="H17" s="14" t="s">
        <v>64</v>
      </c>
      <c r="I17" s="14">
        <v>7</v>
      </c>
      <c r="K17" s="14">
        <v>1</v>
      </c>
      <c r="L17" s="14" t="s">
        <v>176</v>
      </c>
      <c r="M17" s="14"/>
      <c r="N17" s="5" t="s">
        <v>119</v>
      </c>
      <c r="P17" s="14">
        <v>2419</v>
      </c>
      <c r="Q17" s="14">
        <v>13</v>
      </c>
      <c r="S17" s="14">
        <v>2572</v>
      </c>
      <c r="T17" s="14">
        <v>713</v>
      </c>
      <c r="V17" s="14">
        <v>713</v>
      </c>
      <c r="W17" s="14">
        <v>2572</v>
      </c>
      <c r="AB17" s="4">
        <v>2623</v>
      </c>
      <c r="AC17" s="19">
        <v>30415</v>
      </c>
      <c r="AD17" s="23">
        <f t="shared" ca="1" si="0"/>
        <v>35.852777777777774</v>
      </c>
      <c r="AF17" s="13">
        <v>9</v>
      </c>
      <c r="AG17">
        <v>16</v>
      </c>
      <c r="AJ17" s="14">
        <v>991</v>
      </c>
      <c r="AK17" s="14">
        <v>1</v>
      </c>
      <c r="AL17" s="14"/>
      <c r="AN17" s="13">
        <v>4918</v>
      </c>
      <c r="AO17">
        <v>883</v>
      </c>
      <c r="AQ17" s="13" t="s">
        <v>71</v>
      </c>
      <c r="AR17">
        <v>2516</v>
      </c>
      <c r="AW17" s="13" t="s">
        <v>78</v>
      </c>
      <c r="AX17" s="39">
        <v>10.199999999999999</v>
      </c>
    </row>
    <row r="18" spans="1:50" ht="15">
      <c r="A18" s="4">
        <v>2789</v>
      </c>
      <c r="C18" s="13" t="s">
        <v>105</v>
      </c>
      <c r="D18">
        <v>4</v>
      </c>
      <c r="H18" s="14" t="s">
        <v>53</v>
      </c>
      <c r="I18" s="14">
        <v>6</v>
      </c>
      <c r="K18" s="14">
        <v>24</v>
      </c>
      <c r="L18" s="14" t="s">
        <v>24</v>
      </c>
      <c r="M18" s="14"/>
      <c r="N18" s="5" t="s">
        <v>294</v>
      </c>
      <c r="P18" s="14">
        <v>2420</v>
      </c>
      <c r="Q18" s="14">
        <v>655</v>
      </c>
      <c r="S18" s="14">
        <v>2623</v>
      </c>
      <c r="T18" s="14">
        <v>578</v>
      </c>
      <c r="V18" s="14">
        <v>578</v>
      </c>
      <c r="W18" s="14">
        <v>2623</v>
      </c>
      <c r="AB18" s="4">
        <v>2789</v>
      </c>
      <c r="AC18" s="19">
        <v>31939</v>
      </c>
      <c r="AD18" s="23">
        <f t="shared" ca="1" si="0"/>
        <v>59.094444444444441</v>
      </c>
      <c r="AF18" s="13">
        <v>10</v>
      </c>
      <c r="AG18">
        <v>13</v>
      </c>
      <c r="AJ18" s="14">
        <v>990</v>
      </c>
      <c r="AK18" s="14">
        <v>1</v>
      </c>
      <c r="AL18" s="14"/>
      <c r="AN18" s="13">
        <v>5243</v>
      </c>
      <c r="AO18">
        <v>856</v>
      </c>
      <c r="AQ18" s="13" t="s">
        <v>93</v>
      </c>
      <c r="AR18">
        <v>2228</v>
      </c>
      <c r="AW18" s="13" t="s">
        <v>27</v>
      </c>
      <c r="AX18" s="39">
        <v>8.7200000000000006</v>
      </c>
    </row>
    <row r="19" spans="1:50" ht="15">
      <c r="A19" s="4">
        <v>2793</v>
      </c>
      <c r="C19" s="13" t="s">
        <v>36</v>
      </c>
      <c r="D19">
        <v>19</v>
      </c>
      <c r="H19" s="14" t="s">
        <v>93</v>
      </c>
      <c r="I19" s="14">
        <v>6</v>
      </c>
      <c r="K19" s="14">
        <v>20</v>
      </c>
      <c r="L19" s="14" t="s">
        <v>39</v>
      </c>
      <c r="M19" s="14"/>
      <c r="N19" s="5" t="s">
        <v>171</v>
      </c>
      <c r="P19" s="14">
        <v>2469</v>
      </c>
      <c r="Q19" s="14">
        <v>152</v>
      </c>
      <c r="S19" s="14">
        <v>2639</v>
      </c>
      <c r="T19" s="14">
        <v>1551</v>
      </c>
      <c r="V19" s="14">
        <v>1551</v>
      </c>
      <c r="W19" s="14">
        <v>2639</v>
      </c>
      <c r="AB19" s="4">
        <v>2793</v>
      </c>
      <c r="AC19" s="19">
        <v>23450</v>
      </c>
      <c r="AD19" s="23">
        <f t="shared" ca="1" si="0"/>
        <v>44.87222222222222</v>
      </c>
      <c r="AF19" s="13" t="s">
        <v>342</v>
      </c>
      <c r="AG19" s="36">
        <v>59</v>
      </c>
      <c r="AJ19" s="14">
        <v>989</v>
      </c>
      <c r="AK19" s="14">
        <v>1</v>
      </c>
      <c r="AL19" s="14"/>
      <c r="AN19" s="13">
        <v>5356</v>
      </c>
      <c r="AO19">
        <v>833</v>
      </c>
      <c r="AQ19" s="13" t="s">
        <v>30</v>
      </c>
      <c r="AR19">
        <v>1846</v>
      </c>
      <c r="AW19" s="13" t="s">
        <v>105</v>
      </c>
      <c r="AX19" s="39">
        <v>5.25</v>
      </c>
    </row>
    <row r="20" spans="1:50" ht="15">
      <c r="A20" s="4">
        <v>3022</v>
      </c>
      <c r="C20" s="13" t="s">
        <v>71</v>
      </c>
      <c r="D20">
        <v>5</v>
      </c>
      <c r="H20" s="14" t="s">
        <v>71</v>
      </c>
      <c r="I20" s="14">
        <v>5</v>
      </c>
      <c r="K20" s="14">
        <v>5</v>
      </c>
      <c r="L20" s="14" t="s">
        <v>78</v>
      </c>
      <c r="M20" s="14"/>
      <c r="N20" s="5" t="s">
        <v>313</v>
      </c>
      <c r="P20" s="14">
        <v>2482</v>
      </c>
      <c r="Q20" s="14">
        <v>780</v>
      </c>
      <c r="S20" s="14">
        <v>2656</v>
      </c>
      <c r="T20" s="14">
        <v>829</v>
      </c>
      <c r="V20" s="14">
        <v>829</v>
      </c>
      <c r="W20" s="14">
        <v>2656</v>
      </c>
      <c r="AB20" s="4">
        <v>3022</v>
      </c>
      <c r="AC20" s="19">
        <v>28645</v>
      </c>
      <c r="AD20" s="23">
        <f t="shared" ca="1" si="0"/>
        <v>47.18333333333333</v>
      </c>
      <c r="AJ20" s="14">
        <v>988</v>
      </c>
      <c r="AK20" s="14"/>
      <c r="AL20" s="14">
        <v>1</v>
      </c>
      <c r="AN20" s="13">
        <v>3022</v>
      </c>
      <c r="AO20">
        <v>827</v>
      </c>
      <c r="AQ20" s="13" t="s">
        <v>105</v>
      </c>
      <c r="AR20">
        <v>1238</v>
      </c>
      <c r="AW20" s="13" t="s">
        <v>36</v>
      </c>
      <c r="AX20" s="39">
        <v>9.2631578947368425</v>
      </c>
    </row>
    <row r="21" spans="1:50" ht="15">
      <c r="A21" s="4">
        <v>3943</v>
      </c>
      <c r="C21" s="13" t="s">
        <v>310</v>
      </c>
      <c r="D21">
        <v>1</v>
      </c>
      <c r="H21" s="14" t="s">
        <v>78</v>
      </c>
      <c r="I21" s="14">
        <v>5</v>
      </c>
      <c r="K21" s="14">
        <v>25</v>
      </c>
      <c r="L21" s="14" t="s">
        <v>27</v>
      </c>
      <c r="M21" s="14"/>
      <c r="N21" s="5" t="s">
        <v>166</v>
      </c>
      <c r="P21" s="14">
        <v>2495</v>
      </c>
      <c r="Q21" s="14">
        <v>999</v>
      </c>
      <c r="S21" s="14">
        <v>2681</v>
      </c>
      <c r="T21" s="14">
        <v>802</v>
      </c>
      <c r="V21" s="14">
        <v>802</v>
      </c>
      <c r="W21" s="14">
        <v>2681</v>
      </c>
      <c r="AB21" s="4">
        <v>3943</v>
      </c>
      <c r="AC21" s="19">
        <v>27802</v>
      </c>
      <c r="AD21" s="23">
        <f t="shared" ca="1" si="0"/>
        <v>35.972222222222221</v>
      </c>
      <c r="AJ21" s="14">
        <v>986</v>
      </c>
      <c r="AK21" s="14">
        <v>1</v>
      </c>
      <c r="AL21" s="14"/>
      <c r="AN21" s="13">
        <v>3071</v>
      </c>
      <c r="AO21">
        <v>809</v>
      </c>
      <c r="AQ21" s="13" t="s">
        <v>310</v>
      </c>
      <c r="AR21">
        <v>951</v>
      </c>
      <c r="AW21" s="13" t="s">
        <v>71</v>
      </c>
      <c r="AX21" s="39">
        <v>9.6</v>
      </c>
    </row>
    <row r="22" spans="1:50" ht="15">
      <c r="A22" s="4">
        <v>3783</v>
      </c>
      <c r="C22" s="13" t="s">
        <v>44</v>
      </c>
      <c r="D22">
        <v>18</v>
      </c>
      <c r="H22" s="14" t="s">
        <v>30</v>
      </c>
      <c r="I22" s="14">
        <v>5</v>
      </c>
      <c r="K22" s="14">
        <v>4</v>
      </c>
      <c r="L22" s="14" t="s">
        <v>105</v>
      </c>
      <c r="M22" s="14"/>
      <c r="N22" s="5" t="s">
        <v>229</v>
      </c>
      <c r="P22" s="14">
        <v>2496</v>
      </c>
      <c r="Q22" s="14">
        <v>314</v>
      </c>
      <c r="S22" s="14">
        <v>2705</v>
      </c>
      <c r="T22" s="14">
        <v>616</v>
      </c>
      <c r="V22" s="14">
        <v>616</v>
      </c>
      <c r="W22" s="14">
        <v>2705</v>
      </c>
      <c r="AB22" s="4">
        <v>3783</v>
      </c>
      <c r="AC22" s="19">
        <v>31895</v>
      </c>
      <c r="AD22" s="23">
        <f t="shared" ca="1" si="0"/>
        <v>54.094444444444441</v>
      </c>
      <c r="AJ22" s="14">
        <v>983</v>
      </c>
      <c r="AK22" s="14">
        <v>1</v>
      </c>
      <c r="AL22" s="14"/>
      <c r="AN22" s="13">
        <v>4033</v>
      </c>
      <c r="AO22">
        <v>797</v>
      </c>
      <c r="AQ22" s="35" t="s">
        <v>176</v>
      </c>
      <c r="AR22" s="36">
        <v>232</v>
      </c>
      <c r="AW22" s="13" t="s">
        <v>310</v>
      </c>
      <c r="AX22" s="39">
        <v>12</v>
      </c>
    </row>
    <row r="23" spans="1:50" ht="15">
      <c r="A23" s="4">
        <v>4951</v>
      </c>
      <c r="C23" s="13" t="s">
        <v>342</v>
      </c>
      <c r="D23">
        <v>284</v>
      </c>
      <c r="H23" s="14" t="s">
        <v>105</v>
      </c>
      <c r="I23" s="14">
        <v>4</v>
      </c>
      <c r="K23" s="14">
        <v>19</v>
      </c>
      <c r="L23" s="14" t="s">
        <v>36</v>
      </c>
      <c r="M23" s="14"/>
      <c r="N23" s="5" t="s">
        <v>231</v>
      </c>
      <c r="P23" s="14">
        <v>2500</v>
      </c>
      <c r="Q23" s="14">
        <v>424</v>
      </c>
      <c r="S23" s="14">
        <v>2765</v>
      </c>
      <c r="T23" s="14">
        <v>645</v>
      </c>
      <c r="V23" s="14">
        <v>645</v>
      </c>
      <c r="W23" s="14">
        <v>2765</v>
      </c>
      <c r="AB23" s="4">
        <v>4951</v>
      </c>
      <c r="AC23" s="19">
        <v>25276</v>
      </c>
      <c r="AD23" s="23">
        <f t="shared" ca="1" si="0"/>
        <v>50.388888888888886</v>
      </c>
      <c r="AJ23" s="14">
        <v>973</v>
      </c>
      <c r="AK23" s="14">
        <v>1</v>
      </c>
      <c r="AL23" s="14">
        <v>1</v>
      </c>
      <c r="AN23" s="13">
        <v>5491</v>
      </c>
      <c r="AO23">
        <v>779</v>
      </c>
      <c r="AQ23" s="13" t="s">
        <v>342</v>
      </c>
      <c r="AR23">
        <v>152151</v>
      </c>
      <c r="AW23" s="13" t="s">
        <v>342</v>
      </c>
      <c r="AX23" s="39">
        <v>8.0233333333333334</v>
      </c>
    </row>
    <row r="24" spans="1:50" ht="15">
      <c r="A24" s="4">
        <v>5356</v>
      </c>
      <c r="H24" s="14" t="s">
        <v>310</v>
      </c>
      <c r="I24" s="14">
        <v>1</v>
      </c>
      <c r="K24" s="14">
        <v>5</v>
      </c>
      <c r="L24" s="14" t="s">
        <v>71</v>
      </c>
      <c r="M24" s="14"/>
      <c r="N24" s="5" t="s">
        <v>37</v>
      </c>
      <c r="P24" s="14">
        <v>2505</v>
      </c>
      <c r="Q24" s="14">
        <v>642</v>
      </c>
      <c r="S24" s="14">
        <v>2772</v>
      </c>
      <c r="T24" s="14">
        <v>830</v>
      </c>
      <c r="V24" s="14">
        <v>830</v>
      </c>
      <c r="W24" s="14">
        <v>2772</v>
      </c>
      <c r="AB24" s="4">
        <v>5356</v>
      </c>
      <c r="AC24" s="19">
        <v>26631</v>
      </c>
      <c r="AD24" s="23">
        <f t="shared" ca="1" si="0"/>
        <v>64.011111111111106</v>
      </c>
      <c r="AJ24" s="13" t="s">
        <v>342</v>
      </c>
      <c r="AK24" s="14">
        <v>7</v>
      </c>
      <c r="AL24" s="45">
        <v>4</v>
      </c>
      <c r="AN24" s="13">
        <v>2514</v>
      </c>
      <c r="AO24">
        <v>776</v>
      </c>
    </row>
    <row r="25" spans="1:50" ht="15">
      <c r="A25" s="4">
        <v>5063</v>
      </c>
      <c r="H25" s="14" t="s">
        <v>176</v>
      </c>
      <c r="I25" s="14">
        <v>1</v>
      </c>
      <c r="K25" s="14">
        <v>1</v>
      </c>
      <c r="L25" s="14" t="s">
        <v>310</v>
      </c>
      <c r="M25" s="14"/>
      <c r="N25" s="5" t="s">
        <v>134</v>
      </c>
      <c r="P25" s="14">
        <v>2509</v>
      </c>
      <c r="Q25" s="14">
        <v>625</v>
      </c>
      <c r="S25" s="14">
        <v>2789</v>
      </c>
      <c r="T25" s="14">
        <v>961</v>
      </c>
      <c r="V25" s="14">
        <v>961</v>
      </c>
      <c r="W25" s="14">
        <v>2789</v>
      </c>
      <c r="AB25" s="4">
        <v>5063</v>
      </c>
      <c r="AC25" s="19">
        <v>21654</v>
      </c>
      <c r="AD25" s="23">
        <f t="shared" ca="1" si="0"/>
        <v>45.947222222222223</v>
      </c>
      <c r="AN25" s="13">
        <v>3372</v>
      </c>
      <c r="AO25">
        <v>749</v>
      </c>
    </row>
    <row r="26" spans="1:50" ht="15">
      <c r="A26" s="4">
        <v>4159</v>
      </c>
      <c r="H26" s="13" t="s">
        <v>342</v>
      </c>
      <c r="I26">
        <v>300</v>
      </c>
      <c r="K26" s="24">
        <v>300</v>
      </c>
      <c r="L26" s="28" t="s">
        <v>342</v>
      </c>
      <c r="M26" s="41"/>
      <c r="N26" s="5" t="s">
        <v>221</v>
      </c>
      <c r="P26" s="14">
        <v>2514</v>
      </c>
      <c r="Q26" s="14">
        <v>776</v>
      </c>
      <c r="S26" s="14">
        <v>2795</v>
      </c>
      <c r="T26" s="14">
        <v>955</v>
      </c>
      <c r="V26" s="14">
        <v>955</v>
      </c>
      <c r="W26" s="14">
        <v>2795</v>
      </c>
      <c r="AB26" s="4">
        <v>4159</v>
      </c>
      <c r="AC26" s="19">
        <v>28252</v>
      </c>
      <c r="AD26" s="23">
        <f t="shared" ca="1" si="0"/>
        <v>61.18611111111111</v>
      </c>
      <c r="AN26" s="13">
        <v>5079</v>
      </c>
      <c r="AO26">
        <v>748</v>
      </c>
    </row>
    <row r="27" spans="1:50" ht="15">
      <c r="A27" s="4">
        <v>5473</v>
      </c>
      <c r="N27" s="5" t="s">
        <v>173</v>
      </c>
      <c r="P27" s="14">
        <v>2518</v>
      </c>
      <c r="Q27" s="14">
        <v>343</v>
      </c>
      <c r="S27" s="14">
        <v>2826</v>
      </c>
      <c r="T27" s="14">
        <v>1291</v>
      </c>
      <c r="V27" s="14">
        <v>1291</v>
      </c>
      <c r="W27" s="14">
        <v>2826</v>
      </c>
      <c r="AB27" s="4">
        <v>5473</v>
      </c>
      <c r="AC27" s="19">
        <v>22688</v>
      </c>
      <c r="AD27" s="23">
        <f t="shared" ca="1" si="0"/>
        <v>38.700000000000003</v>
      </c>
      <c r="AN27" s="13">
        <v>3552</v>
      </c>
      <c r="AO27">
        <v>736</v>
      </c>
    </row>
    <row r="28" spans="1:50" ht="15">
      <c r="A28" s="4">
        <v>3028</v>
      </c>
      <c r="N28" s="5" t="s">
        <v>280</v>
      </c>
      <c r="P28" s="14">
        <v>2523</v>
      </c>
      <c r="Q28" s="14">
        <v>260</v>
      </c>
      <c r="S28" s="14">
        <v>2833</v>
      </c>
      <c r="T28" s="14">
        <v>701</v>
      </c>
      <c r="V28" s="14">
        <v>701</v>
      </c>
      <c r="W28" s="14">
        <v>2833</v>
      </c>
      <c r="AB28" s="4">
        <v>3028</v>
      </c>
      <c r="AC28" s="19">
        <v>30900</v>
      </c>
      <c r="AD28" s="23">
        <f t="shared" ca="1" si="0"/>
        <v>41.344444444444441</v>
      </c>
      <c r="AN28" s="13">
        <v>2851</v>
      </c>
      <c r="AO28">
        <v>735</v>
      </c>
    </row>
    <row r="29" spans="1:50" ht="15">
      <c r="A29" s="4">
        <v>3071</v>
      </c>
      <c r="N29" s="5" t="s">
        <v>98</v>
      </c>
      <c r="P29" s="14">
        <v>2532</v>
      </c>
      <c r="Q29" s="14">
        <v>353</v>
      </c>
      <c r="S29" s="14">
        <v>2838</v>
      </c>
      <c r="T29" s="14">
        <v>804</v>
      </c>
      <c r="V29" s="14">
        <v>804</v>
      </c>
      <c r="W29" s="14">
        <v>2838</v>
      </c>
      <c r="AB29" s="4">
        <v>3071</v>
      </c>
      <c r="AC29" s="19">
        <v>29934</v>
      </c>
      <c r="AD29" s="23">
        <f t="shared" ca="1" si="0"/>
        <v>31.613888888888887</v>
      </c>
      <c r="AN29" s="13">
        <v>5160</v>
      </c>
      <c r="AO29">
        <v>705</v>
      </c>
    </row>
    <row r="30" spans="1:50" ht="15">
      <c r="A30" s="4">
        <v>5592</v>
      </c>
      <c r="N30" s="5" t="s">
        <v>211</v>
      </c>
      <c r="P30" s="14">
        <v>2546</v>
      </c>
      <c r="Q30" s="14">
        <v>382</v>
      </c>
      <c r="S30" s="14">
        <v>2839</v>
      </c>
      <c r="T30" s="14">
        <v>586</v>
      </c>
      <c r="V30" s="14">
        <v>586</v>
      </c>
      <c r="W30" s="14">
        <v>2839</v>
      </c>
      <c r="AB30" s="4">
        <v>5592</v>
      </c>
      <c r="AC30" s="19">
        <v>33488</v>
      </c>
      <c r="AD30" s="23">
        <f t="shared" ca="1" si="0"/>
        <v>49.37222222222222</v>
      </c>
      <c r="AN30" s="13">
        <v>3363</v>
      </c>
      <c r="AO30">
        <v>670</v>
      </c>
    </row>
    <row r="31" spans="1:50" ht="15">
      <c r="A31" s="4">
        <v>3573</v>
      </c>
      <c r="N31" s="5" t="s">
        <v>283</v>
      </c>
      <c r="P31" s="14">
        <v>2551</v>
      </c>
      <c r="Q31" s="14">
        <v>20</v>
      </c>
      <c r="S31" s="14">
        <v>2851</v>
      </c>
      <c r="T31" s="14">
        <v>735</v>
      </c>
      <c r="V31" s="14">
        <v>735</v>
      </c>
      <c r="W31" s="14">
        <v>2851</v>
      </c>
      <c r="AB31" s="4">
        <v>3573</v>
      </c>
      <c r="AC31" s="19">
        <v>27002</v>
      </c>
      <c r="AD31" s="23">
        <f t="shared" ca="1" si="0"/>
        <v>38.983333333333334</v>
      </c>
      <c r="AN31" s="13">
        <v>3579</v>
      </c>
      <c r="AO31">
        <v>656</v>
      </c>
    </row>
    <row r="32" spans="1:50" ht="15">
      <c r="A32" s="4">
        <v>2681</v>
      </c>
      <c r="N32" s="5" t="s">
        <v>31</v>
      </c>
      <c r="P32" s="14">
        <v>2572</v>
      </c>
      <c r="Q32" s="14">
        <v>713</v>
      </c>
      <c r="S32" s="14">
        <v>2891</v>
      </c>
      <c r="T32" s="14">
        <v>517</v>
      </c>
      <c r="V32" s="14">
        <v>517</v>
      </c>
      <c r="W32" s="14">
        <v>2891</v>
      </c>
      <c r="AB32" s="4">
        <v>2681</v>
      </c>
      <c r="AC32" s="19">
        <v>30796</v>
      </c>
      <c r="AD32" s="23">
        <f t="shared" ca="1" si="0"/>
        <v>52.080555555555556</v>
      </c>
      <c r="AN32" s="13">
        <v>3184</v>
      </c>
      <c r="AO32">
        <v>655</v>
      </c>
    </row>
    <row r="33" spans="1:41" ht="15">
      <c r="A33" s="4">
        <v>4736</v>
      </c>
      <c r="N33" s="5" t="s">
        <v>112</v>
      </c>
      <c r="P33" s="14">
        <v>2623</v>
      </c>
      <c r="Q33" s="14">
        <v>578</v>
      </c>
      <c r="S33" s="14">
        <v>2943</v>
      </c>
      <c r="T33" s="14">
        <v>983</v>
      </c>
      <c r="V33" s="14">
        <v>983</v>
      </c>
      <c r="W33" s="14">
        <v>2943</v>
      </c>
      <c r="AB33" s="4">
        <v>4736</v>
      </c>
      <c r="AC33" s="19">
        <v>26011</v>
      </c>
      <c r="AD33" s="23">
        <f t="shared" ca="1" si="0"/>
        <v>66.88333333333334</v>
      </c>
      <c r="AN33" s="13">
        <v>4349</v>
      </c>
      <c r="AO33">
        <v>653</v>
      </c>
    </row>
    <row r="34" spans="1:41" ht="15">
      <c r="A34" s="4">
        <v>4396</v>
      </c>
      <c r="N34" s="5" t="s">
        <v>54</v>
      </c>
      <c r="P34" s="14">
        <v>2629</v>
      </c>
      <c r="Q34" s="14">
        <v>52</v>
      </c>
      <c r="S34" s="14">
        <v>2987</v>
      </c>
      <c r="T34" s="14">
        <v>619</v>
      </c>
      <c r="V34" s="14">
        <v>619</v>
      </c>
      <c r="W34" s="14">
        <v>2987</v>
      </c>
      <c r="AB34" s="4">
        <v>4396</v>
      </c>
      <c r="AC34" s="19">
        <v>20605</v>
      </c>
      <c r="AD34" s="23">
        <f t="shared" ca="1" si="0"/>
        <v>39.597222222222221</v>
      </c>
      <c r="AN34" s="13">
        <v>2765</v>
      </c>
      <c r="AO34">
        <v>645</v>
      </c>
    </row>
    <row r="35" spans="1:41" ht="15">
      <c r="A35" s="4">
        <v>3475</v>
      </c>
      <c r="N35" s="5" t="s">
        <v>139</v>
      </c>
      <c r="P35" s="14">
        <v>2639</v>
      </c>
      <c r="Q35" s="14">
        <v>1551</v>
      </c>
      <c r="S35" s="14">
        <v>3004</v>
      </c>
      <c r="T35" s="14">
        <v>614</v>
      </c>
      <c r="V35" s="14">
        <v>614</v>
      </c>
      <c r="W35" s="14">
        <v>3004</v>
      </c>
      <c r="AB35" s="4">
        <v>4657</v>
      </c>
      <c r="AC35" s="19">
        <v>30572</v>
      </c>
      <c r="AD35" s="23">
        <f t="shared" ca="1" si="0"/>
        <v>28.236111111111111</v>
      </c>
      <c r="AN35" s="13">
        <v>5031</v>
      </c>
      <c r="AO35">
        <v>626</v>
      </c>
    </row>
    <row r="36" spans="1:41" ht="15">
      <c r="A36" s="4">
        <v>3681</v>
      </c>
      <c r="N36" s="5" t="s">
        <v>76</v>
      </c>
      <c r="P36" s="14">
        <v>2646</v>
      </c>
      <c r="Q36" s="14">
        <v>319</v>
      </c>
      <c r="S36" s="14">
        <v>3022</v>
      </c>
      <c r="T36" s="14">
        <v>1319</v>
      </c>
      <c r="V36" s="14">
        <v>1319</v>
      </c>
      <c r="W36" s="14">
        <v>3022</v>
      </c>
      <c r="AB36" s="4">
        <v>3475</v>
      </c>
      <c r="AC36" s="19">
        <v>34722</v>
      </c>
      <c r="AD36" s="23">
        <f t="shared" ca="1" si="0"/>
        <v>57.677777777777777</v>
      </c>
      <c r="AN36" s="13">
        <v>2509</v>
      </c>
      <c r="AO36">
        <v>606</v>
      </c>
    </row>
    <row r="37" spans="1:41" ht="15">
      <c r="A37" s="4">
        <v>4150</v>
      </c>
      <c r="N37" s="5" t="s">
        <v>277</v>
      </c>
      <c r="P37" s="14">
        <v>2656</v>
      </c>
      <c r="Q37" s="14">
        <v>829</v>
      </c>
      <c r="S37" s="14">
        <v>3028</v>
      </c>
      <c r="T37" s="14">
        <v>1584</v>
      </c>
      <c r="V37" s="14">
        <v>1584</v>
      </c>
      <c r="W37" s="14">
        <v>3028</v>
      </c>
      <c r="AB37" s="4">
        <v>3681</v>
      </c>
      <c r="AC37" s="19">
        <v>23968</v>
      </c>
      <c r="AD37" s="23">
        <f t="shared" ca="1" si="0"/>
        <v>43.87222222222222</v>
      </c>
      <c r="AN37" s="13">
        <v>4301</v>
      </c>
      <c r="AO37">
        <v>592</v>
      </c>
    </row>
    <row r="38" spans="1:41" ht="15">
      <c r="A38" s="4">
        <v>4561</v>
      </c>
      <c r="N38" s="5" t="s">
        <v>254</v>
      </c>
      <c r="P38" s="14">
        <v>2673</v>
      </c>
      <c r="Q38" s="14">
        <v>403</v>
      </c>
      <c r="S38" s="14">
        <v>3032</v>
      </c>
      <c r="T38" s="14">
        <v>803</v>
      </c>
      <c r="V38" s="14">
        <v>803</v>
      </c>
      <c r="W38" s="14">
        <v>3032</v>
      </c>
      <c r="AB38" s="4">
        <v>4150</v>
      </c>
      <c r="AC38" s="19">
        <v>29010</v>
      </c>
      <c r="AD38" s="23">
        <f t="shared" ca="1" si="0"/>
        <v>40.352777777777774</v>
      </c>
      <c r="AN38" s="13">
        <v>4938</v>
      </c>
      <c r="AO38">
        <v>589</v>
      </c>
    </row>
    <row r="39" spans="1:41" ht="15">
      <c r="A39" s="4">
        <v>4661</v>
      </c>
      <c r="N39" s="5" t="s">
        <v>219</v>
      </c>
      <c r="P39" s="14">
        <v>2677</v>
      </c>
      <c r="Q39" s="14">
        <v>33</v>
      </c>
      <c r="S39" s="14">
        <v>3068</v>
      </c>
      <c r="T39" s="14">
        <v>997</v>
      </c>
      <c r="V39" s="14">
        <v>997</v>
      </c>
      <c r="W39" s="14">
        <v>3068</v>
      </c>
      <c r="AB39" s="4">
        <v>4561</v>
      </c>
      <c r="AC39" s="19">
        <v>30296</v>
      </c>
      <c r="AD39" s="23">
        <f t="shared" ca="1" si="0"/>
        <v>39.163888888888891</v>
      </c>
      <c r="AN39" s="13">
        <v>2839</v>
      </c>
      <c r="AO39">
        <v>586</v>
      </c>
    </row>
    <row r="40" spans="1:41" ht="15">
      <c r="A40" s="4">
        <v>3394</v>
      </c>
      <c r="N40" s="5" t="s">
        <v>174</v>
      </c>
      <c r="P40" s="14">
        <v>2681</v>
      </c>
      <c r="Q40" s="14">
        <v>802</v>
      </c>
      <c r="S40" s="14">
        <v>3071</v>
      </c>
      <c r="T40" s="14">
        <v>1515</v>
      </c>
      <c r="V40" s="14">
        <v>1515</v>
      </c>
      <c r="W40" s="14">
        <v>3071</v>
      </c>
      <c r="AB40" s="4">
        <v>4661</v>
      </c>
      <c r="AC40" s="19">
        <v>30731</v>
      </c>
      <c r="AD40" s="23">
        <f t="shared" ca="1" si="0"/>
        <v>36.133333333333333</v>
      </c>
      <c r="AN40" s="13">
        <v>3475</v>
      </c>
      <c r="AO40">
        <v>582</v>
      </c>
    </row>
    <row r="41" spans="1:41" ht="15">
      <c r="A41" s="4">
        <v>3717</v>
      </c>
      <c r="N41" s="5" t="s">
        <v>306</v>
      </c>
      <c r="P41" s="14">
        <v>2705</v>
      </c>
      <c r="Q41" s="14">
        <v>616</v>
      </c>
      <c r="S41" s="14">
        <v>3077</v>
      </c>
      <c r="T41" s="14">
        <v>692</v>
      </c>
      <c r="V41" s="14">
        <v>692</v>
      </c>
      <c r="W41" s="14">
        <v>3077</v>
      </c>
      <c r="AB41" s="4">
        <v>3394</v>
      </c>
      <c r="AC41" s="19">
        <v>31836</v>
      </c>
      <c r="AD41" s="23">
        <f t="shared" ca="1" si="0"/>
        <v>52.475000000000001</v>
      </c>
      <c r="AN41" s="13">
        <v>4655</v>
      </c>
      <c r="AO41">
        <v>573</v>
      </c>
    </row>
    <row r="42" spans="1:41" ht="15">
      <c r="A42" s="4">
        <v>4938</v>
      </c>
      <c r="N42" s="5" t="s">
        <v>256</v>
      </c>
      <c r="P42" s="14">
        <v>2731</v>
      </c>
      <c r="Q42" s="14">
        <v>245</v>
      </c>
      <c r="S42" s="14">
        <v>3113</v>
      </c>
      <c r="T42" s="14">
        <v>732</v>
      </c>
      <c r="V42" s="14">
        <v>732</v>
      </c>
      <c r="W42" s="14">
        <v>3113</v>
      </c>
      <c r="AB42" s="4">
        <v>3717</v>
      </c>
      <c r="AC42" s="19">
        <v>25868</v>
      </c>
      <c r="AD42" s="23">
        <f t="shared" ca="1" si="0"/>
        <v>28.113888888888887</v>
      </c>
      <c r="AN42" s="13">
        <v>3943</v>
      </c>
      <c r="AO42">
        <v>571</v>
      </c>
    </row>
    <row r="43" spans="1:41" ht="15">
      <c r="A43" s="4">
        <v>4332</v>
      </c>
      <c r="N43" s="5" t="s">
        <v>208</v>
      </c>
      <c r="P43" s="14">
        <v>2765</v>
      </c>
      <c r="Q43" s="14">
        <v>645</v>
      </c>
      <c r="S43" s="14">
        <v>3116</v>
      </c>
      <c r="T43" s="14">
        <v>713</v>
      </c>
      <c r="V43" s="14">
        <v>713</v>
      </c>
      <c r="W43" s="14">
        <v>3116</v>
      </c>
      <c r="AB43" s="4">
        <v>4938</v>
      </c>
      <c r="AC43" s="19">
        <v>34765</v>
      </c>
      <c r="AD43" s="23">
        <f t="shared" ca="1" si="0"/>
        <v>44.088888888888889</v>
      </c>
      <c r="AN43" s="13">
        <v>5429</v>
      </c>
      <c r="AO43">
        <v>557</v>
      </c>
    </row>
    <row r="44" spans="1:41" ht="15">
      <c r="A44" s="4">
        <v>2532</v>
      </c>
      <c r="N44" s="5" t="s">
        <v>291</v>
      </c>
      <c r="P44" s="14">
        <v>2772</v>
      </c>
      <c r="Q44" s="14">
        <v>830</v>
      </c>
      <c r="S44" s="14">
        <v>3184</v>
      </c>
      <c r="T44" s="14">
        <v>655</v>
      </c>
      <c r="V44" s="14">
        <v>655</v>
      </c>
      <c r="W44" s="14">
        <v>3184</v>
      </c>
      <c r="AB44" s="4">
        <v>4332</v>
      </c>
      <c r="AC44" s="19">
        <v>28930</v>
      </c>
      <c r="AD44" s="23">
        <f t="shared" ca="1" si="0"/>
        <v>43.794444444444444</v>
      </c>
      <c r="AN44" s="13">
        <v>3752</v>
      </c>
      <c r="AO44">
        <v>538</v>
      </c>
    </row>
    <row r="45" spans="1:41" ht="15">
      <c r="A45" s="4">
        <v>5477</v>
      </c>
      <c r="N45" s="5" t="s">
        <v>292</v>
      </c>
      <c r="P45" s="14">
        <v>2774</v>
      </c>
      <c r="Q45" s="14">
        <v>475</v>
      </c>
      <c r="S45" s="14">
        <v>3192</v>
      </c>
      <c r="T45" s="14">
        <v>845</v>
      </c>
      <c r="V45" s="14">
        <v>845</v>
      </c>
      <c r="W45" s="14">
        <v>3192</v>
      </c>
      <c r="AB45" s="4">
        <v>2532</v>
      </c>
      <c r="AC45" s="19">
        <v>29038</v>
      </c>
      <c r="AD45" s="23">
        <f t="shared" ca="1" si="0"/>
        <v>65.172222222222217</v>
      </c>
      <c r="AN45" s="13">
        <v>5233</v>
      </c>
      <c r="AO45">
        <v>537</v>
      </c>
    </row>
    <row r="46" spans="1:41" ht="15">
      <c r="A46" s="4">
        <v>2943</v>
      </c>
      <c r="N46" s="5" t="s">
        <v>298</v>
      </c>
      <c r="P46" s="14">
        <v>2789</v>
      </c>
      <c r="Q46" s="14">
        <v>961</v>
      </c>
      <c r="S46" s="14">
        <v>3215</v>
      </c>
      <c r="T46" s="14">
        <v>771</v>
      </c>
      <c r="V46" s="14">
        <v>771</v>
      </c>
      <c r="W46" s="14">
        <v>3215</v>
      </c>
      <c r="AB46" s="4">
        <v>5477</v>
      </c>
      <c r="AC46" s="19">
        <v>21232</v>
      </c>
      <c r="AD46" s="23">
        <f t="shared" ca="1" si="0"/>
        <v>32.75</v>
      </c>
      <c r="AN46" s="13">
        <v>4281</v>
      </c>
      <c r="AO46">
        <v>531</v>
      </c>
    </row>
    <row r="47" spans="1:41" ht="15">
      <c r="A47" s="4">
        <v>3969</v>
      </c>
      <c r="N47" s="5" t="s">
        <v>178</v>
      </c>
      <c r="P47" s="14">
        <v>2793</v>
      </c>
      <c r="Q47" s="14">
        <v>313</v>
      </c>
      <c r="S47" s="14">
        <v>3286</v>
      </c>
      <c r="T47" s="14">
        <v>890</v>
      </c>
      <c r="V47" s="14">
        <v>890</v>
      </c>
      <c r="W47" s="14">
        <v>3286</v>
      </c>
      <c r="AB47" s="4">
        <v>2943</v>
      </c>
      <c r="AC47" s="19">
        <v>33072</v>
      </c>
      <c r="AD47" s="23">
        <f t="shared" ca="1" si="0"/>
        <v>53.797222222222224</v>
      </c>
      <c r="AN47" s="13">
        <v>3717</v>
      </c>
      <c r="AO47">
        <v>518</v>
      </c>
    </row>
    <row r="48" spans="1:41" ht="15">
      <c r="A48" s="4">
        <v>4468</v>
      </c>
      <c r="N48" s="5" t="s">
        <v>218</v>
      </c>
      <c r="P48" s="14">
        <v>2795</v>
      </c>
      <c r="Q48" s="14">
        <v>955</v>
      </c>
      <c r="S48" s="14">
        <v>3316</v>
      </c>
      <c r="T48" s="14">
        <v>598</v>
      </c>
      <c r="V48" s="14">
        <v>598</v>
      </c>
      <c r="W48" s="14">
        <v>3316</v>
      </c>
      <c r="AB48" s="4">
        <v>3969</v>
      </c>
      <c r="AC48" s="19">
        <v>25385</v>
      </c>
      <c r="AD48" s="23">
        <f t="shared" ca="1" si="0"/>
        <v>37.238888888888887</v>
      </c>
      <c r="AN48" s="13">
        <v>2891</v>
      </c>
      <c r="AO48">
        <v>517</v>
      </c>
    </row>
    <row r="49" spans="1:41" ht="15">
      <c r="A49" s="4">
        <v>3936</v>
      </c>
      <c r="N49" s="5" t="s">
        <v>40</v>
      </c>
      <c r="P49" s="14">
        <v>2810</v>
      </c>
      <c r="Q49" s="14">
        <v>466</v>
      </c>
      <c r="S49" s="14">
        <v>3341</v>
      </c>
      <c r="T49" s="14">
        <v>600</v>
      </c>
      <c r="V49" s="14">
        <v>600</v>
      </c>
      <c r="W49" s="14">
        <v>3341</v>
      </c>
      <c r="AB49" s="4">
        <v>4468</v>
      </c>
      <c r="AC49" s="19">
        <v>31434</v>
      </c>
      <c r="AD49" s="23">
        <f t="shared" ca="1" si="0"/>
        <v>43.56111111111111</v>
      </c>
      <c r="AN49" s="13">
        <v>2774</v>
      </c>
      <c r="AO49">
        <v>475</v>
      </c>
    </row>
    <row r="50" spans="1:41" ht="15">
      <c r="A50" s="4">
        <v>4349</v>
      </c>
      <c r="N50" s="5" t="s">
        <v>135</v>
      </c>
      <c r="P50" s="14">
        <v>2826</v>
      </c>
      <c r="Q50" s="14">
        <v>1291</v>
      </c>
      <c r="S50" s="14">
        <v>3363</v>
      </c>
      <c r="T50" s="14">
        <v>728</v>
      </c>
      <c r="V50" s="14">
        <v>728</v>
      </c>
      <c r="W50" s="14">
        <v>3363</v>
      </c>
      <c r="AB50" s="4">
        <v>3936</v>
      </c>
      <c r="AC50" s="19">
        <v>29124</v>
      </c>
      <c r="AD50" s="23">
        <f t="shared" ca="1" si="0"/>
        <v>28.269444444444446</v>
      </c>
      <c r="AN50" s="13">
        <v>3888</v>
      </c>
      <c r="AO50">
        <v>471</v>
      </c>
    </row>
    <row r="51" spans="1:41" ht="15">
      <c r="A51" s="4">
        <v>4596</v>
      </c>
      <c r="N51" s="5" t="s">
        <v>157</v>
      </c>
      <c r="P51" s="14">
        <v>2833</v>
      </c>
      <c r="Q51" s="14">
        <v>701</v>
      </c>
      <c r="S51" s="14">
        <v>3372</v>
      </c>
      <c r="T51" s="14">
        <v>749</v>
      </c>
      <c r="V51" s="14">
        <v>749</v>
      </c>
      <c r="W51" s="14">
        <v>3372</v>
      </c>
      <c r="AB51" s="4">
        <v>4349</v>
      </c>
      <c r="AC51" s="19">
        <v>34710</v>
      </c>
      <c r="AD51" s="23">
        <f t="shared" ca="1" si="0"/>
        <v>68.3</v>
      </c>
      <c r="AN51" s="13">
        <v>5112</v>
      </c>
      <c r="AO51">
        <v>469</v>
      </c>
    </row>
    <row r="52" spans="1:41" ht="15">
      <c r="A52" s="4">
        <v>4281</v>
      </c>
      <c r="N52" s="5" t="s">
        <v>301</v>
      </c>
      <c r="P52" s="14">
        <v>2838</v>
      </c>
      <c r="Q52" s="14">
        <v>804</v>
      </c>
      <c r="S52" s="14">
        <v>3383</v>
      </c>
      <c r="T52" s="14">
        <v>854</v>
      </c>
      <c r="V52" s="14">
        <v>854</v>
      </c>
      <c r="W52" s="14">
        <v>3383</v>
      </c>
      <c r="AB52" s="4">
        <v>4596</v>
      </c>
      <c r="AC52" s="19">
        <v>20088</v>
      </c>
      <c r="AD52" s="23">
        <f t="shared" ca="1" si="0"/>
        <v>65.808333333333337</v>
      </c>
      <c r="AN52" s="13">
        <v>5533</v>
      </c>
      <c r="AO52">
        <v>466</v>
      </c>
    </row>
    <row r="53" spans="1:41" ht="15">
      <c r="A53" s="4">
        <v>5516</v>
      </c>
      <c r="N53" s="5" t="s">
        <v>288</v>
      </c>
      <c r="P53" s="14">
        <v>2839</v>
      </c>
      <c r="Q53" s="14">
        <v>586</v>
      </c>
      <c r="S53" s="14">
        <v>3392</v>
      </c>
      <c r="T53" s="14">
        <v>973</v>
      </c>
      <c r="V53" s="14">
        <v>973</v>
      </c>
      <c r="W53" s="14">
        <v>3392</v>
      </c>
      <c r="AB53" s="4">
        <v>4281</v>
      </c>
      <c r="AC53" s="19">
        <v>20998</v>
      </c>
      <c r="AD53" s="23">
        <f t="shared" ca="1" si="0"/>
        <v>65.802777777777777</v>
      </c>
      <c r="AN53" s="13">
        <v>4951</v>
      </c>
      <c r="AO53">
        <v>457</v>
      </c>
    </row>
    <row r="54" spans="1:41" ht="15">
      <c r="A54" s="4">
        <v>5160</v>
      </c>
      <c r="N54" s="5" t="s">
        <v>276</v>
      </c>
      <c r="P54" s="14">
        <v>2845</v>
      </c>
      <c r="Q54" s="14">
        <v>18</v>
      </c>
      <c r="S54" s="14">
        <v>3414</v>
      </c>
      <c r="T54" s="14">
        <v>541</v>
      </c>
      <c r="V54" s="14">
        <v>541</v>
      </c>
      <c r="W54" s="14">
        <v>3414</v>
      </c>
      <c r="AB54" s="4">
        <v>5516</v>
      </c>
      <c r="AC54" s="19">
        <v>21000</v>
      </c>
      <c r="AD54" s="23">
        <f t="shared" ca="1" si="0"/>
        <v>62.786111111111111</v>
      </c>
      <c r="AN54" s="13">
        <v>4448</v>
      </c>
      <c r="AO54">
        <v>427</v>
      </c>
    </row>
    <row r="55" spans="1:41" ht="15">
      <c r="A55" s="4">
        <v>2845</v>
      </c>
      <c r="N55" s="5" t="s">
        <v>125</v>
      </c>
      <c r="P55" s="14">
        <v>2851</v>
      </c>
      <c r="Q55" s="14">
        <v>735</v>
      </c>
      <c r="S55" s="14">
        <v>3418</v>
      </c>
      <c r="T55" s="14">
        <v>523</v>
      </c>
      <c r="V55" s="14">
        <v>523</v>
      </c>
      <c r="W55" s="14">
        <v>3418</v>
      </c>
      <c r="AB55" s="4">
        <v>4951</v>
      </c>
      <c r="AC55" s="19">
        <v>22102</v>
      </c>
      <c r="AD55" s="23">
        <f t="shared" ca="1" si="0"/>
        <v>29.230555555555554</v>
      </c>
      <c r="AN55" s="13">
        <v>4502</v>
      </c>
      <c r="AO55">
        <v>397</v>
      </c>
    </row>
    <row r="56" spans="1:41" ht="15">
      <c r="A56" s="4">
        <v>2677</v>
      </c>
      <c r="N56" s="5" t="s">
        <v>289</v>
      </c>
      <c r="P56" s="14">
        <v>2857</v>
      </c>
      <c r="Q56" s="14">
        <v>37</v>
      </c>
      <c r="S56" s="14">
        <v>3475</v>
      </c>
      <c r="T56" s="14">
        <v>582</v>
      </c>
      <c r="V56" s="14">
        <v>582</v>
      </c>
      <c r="W56" s="14">
        <v>3475</v>
      </c>
      <c r="AB56" s="4">
        <v>5160</v>
      </c>
      <c r="AC56" s="19">
        <v>34359</v>
      </c>
      <c r="AD56" s="23">
        <f t="shared" ca="1" si="0"/>
        <v>54.086111111111109</v>
      </c>
      <c r="AN56" s="13">
        <v>4894</v>
      </c>
      <c r="AO56">
        <v>387</v>
      </c>
    </row>
    <row r="57" spans="1:41" ht="15">
      <c r="A57" s="4">
        <v>2656</v>
      </c>
      <c r="N57" s="5" t="s">
        <v>154</v>
      </c>
      <c r="P57" s="14">
        <v>2890</v>
      </c>
      <c r="Q57" s="14">
        <v>424</v>
      </c>
      <c r="S57" s="14">
        <v>3488</v>
      </c>
      <c r="T57" s="14">
        <v>677</v>
      </c>
      <c r="V57" s="14">
        <v>677</v>
      </c>
      <c r="W57" s="14">
        <v>3488</v>
      </c>
      <c r="AB57" s="4">
        <v>2845</v>
      </c>
      <c r="AC57" s="19">
        <v>25279</v>
      </c>
      <c r="AD57" s="23">
        <f t="shared" ca="1" si="0"/>
        <v>58.988888888888887</v>
      </c>
      <c r="AN57" s="13">
        <v>2336</v>
      </c>
      <c r="AO57">
        <v>379</v>
      </c>
    </row>
    <row r="58" spans="1:41" ht="15">
      <c r="A58" s="4">
        <v>3601</v>
      </c>
      <c r="N58" s="5" t="s">
        <v>180</v>
      </c>
      <c r="P58" s="14">
        <v>2891</v>
      </c>
      <c r="Q58" s="14">
        <v>517</v>
      </c>
      <c r="S58" s="14">
        <v>3511</v>
      </c>
      <c r="T58" s="14">
        <v>670</v>
      </c>
      <c r="V58" s="14">
        <v>670</v>
      </c>
      <c r="W58" s="14">
        <v>3511</v>
      </c>
      <c r="AB58" s="4">
        <v>2677</v>
      </c>
      <c r="AC58" s="19">
        <v>23489</v>
      </c>
      <c r="AD58" s="23">
        <f t="shared" ca="1" si="0"/>
        <v>38.269444444444446</v>
      </c>
      <c r="AN58" s="13">
        <v>4312</v>
      </c>
      <c r="AO58">
        <v>374</v>
      </c>
    </row>
    <row r="59" spans="1:41" ht="15">
      <c r="A59" s="4">
        <v>3033</v>
      </c>
      <c r="N59" s="5" t="s">
        <v>264</v>
      </c>
      <c r="P59" s="14">
        <v>2899</v>
      </c>
      <c r="Q59" s="14">
        <v>23</v>
      </c>
      <c r="S59" s="14">
        <v>3539</v>
      </c>
      <c r="T59" s="14">
        <v>780</v>
      </c>
      <c r="V59" s="14">
        <v>780</v>
      </c>
      <c r="W59" s="14">
        <v>3539</v>
      </c>
      <c r="AB59" s="4">
        <v>2656</v>
      </c>
      <c r="AC59" s="19">
        <v>31058</v>
      </c>
      <c r="AD59" s="23">
        <f t="shared" ca="1" si="0"/>
        <v>66.522222222222226</v>
      </c>
      <c r="AN59" s="13">
        <v>4602</v>
      </c>
      <c r="AO59">
        <v>362</v>
      </c>
    </row>
    <row r="60" spans="1:41" ht="15">
      <c r="A60" s="4">
        <v>5523</v>
      </c>
      <c r="N60" s="5" t="s">
        <v>303</v>
      </c>
      <c r="P60" s="14">
        <v>2910</v>
      </c>
      <c r="Q60" s="14">
        <v>105</v>
      </c>
      <c r="S60" s="14">
        <v>3552</v>
      </c>
      <c r="T60" s="14">
        <v>736</v>
      </c>
      <c r="V60" s="14">
        <v>736</v>
      </c>
      <c r="W60" s="14">
        <v>3552</v>
      </c>
      <c r="AB60" s="4">
        <v>3601</v>
      </c>
      <c r="AC60" s="19">
        <v>20738</v>
      </c>
      <c r="AD60" s="23">
        <f t="shared" ca="1" si="0"/>
        <v>30.797222222222221</v>
      </c>
      <c r="AN60" s="13">
        <v>3685</v>
      </c>
      <c r="AO60">
        <v>317</v>
      </c>
    </row>
    <row r="61" spans="1:41" ht="15">
      <c r="A61" s="4">
        <v>2857</v>
      </c>
      <c r="N61" s="5" t="s">
        <v>242</v>
      </c>
      <c r="P61" s="14">
        <v>2943</v>
      </c>
      <c r="Q61" s="14">
        <v>983</v>
      </c>
      <c r="S61" s="14">
        <v>3564</v>
      </c>
      <c r="T61" s="14">
        <v>870</v>
      </c>
      <c r="V61" s="14">
        <v>870</v>
      </c>
      <c r="W61" s="14">
        <v>3564</v>
      </c>
      <c r="AB61" s="4">
        <v>3033</v>
      </c>
      <c r="AC61" s="19">
        <v>33786</v>
      </c>
      <c r="AD61" s="23">
        <f t="shared" ca="1" si="0"/>
        <v>61.87777777777778</v>
      </c>
      <c r="AN61" s="13">
        <v>2496</v>
      </c>
      <c r="AO61">
        <v>314</v>
      </c>
    </row>
    <row r="62" spans="1:41" ht="15">
      <c r="A62" s="4">
        <v>2629</v>
      </c>
      <c r="N62" s="5" t="s">
        <v>239</v>
      </c>
      <c r="P62" s="14">
        <v>2986</v>
      </c>
      <c r="Q62" s="14">
        <v>85</v>
      </c>
      <c r="S62" s="14">
        <v>3571</v>
      </c>
      <c r="T62" s="14">
        <v>580</v>
      </c>
      <c r="V62" s="14">
        <v>580</v>
      </c>
      <c r="W62" s="14">
        <v>3571</v>
      </c>
      <c r="AB62" s="4">
        <v>5523</v>
      </c>
      <c r="AC62" s="19">
        <v>22434</v>
      </c>
      <c r="AD62" s="23">
        <f t="shared" ca="1" si="0"/>
        <v>31.283333333333335</v>
      </c>
      <c r="AN62" s="13">
        <v>2523</v>
      </c>
      <c r="AO62">
        <v>260</v>
      </c>
    </row>
    <row r="63" spans="1:41" ht="15">
      <c r="A63" s="4">
        <v>3575</v>
      </c>
      <c r="N63" s="5" t="s">
        <v>161</v>
      </c>
      <c r="P63" s="14">
        <v>2987</v>
      </c>
      <c r="Q63" s="14">
        <v>619</v>
      </c>
      <c r="S63" s="14">
        <v>3579</v>
      </c>
      <c r="T63" s="14">
        <v>656</v>
      </c>
      <c r="V63" s="14">
        <v>656</v>
      </c>
      <c r="W63" s="14">
        <v>3579</v>
      </c>
      <c r="AB63" s="4">
        <v>2857</v>
      </c>
      <c r="AC63" s="19">
        <v>33609</v>
      </c>
      <c r="AD63" s="23">
        <f t="shared" ca="1" si="0"/>
        <v>27.963888888888889</v>
      </c>
      <c r="AN63" s="13">
        <v>5516</v>
      </c>
      <c r="AO63">
        <v>183</v>
      </c>
    </row>
    <row r="64" spans="1:41" ht="15">
      <c r="A64" s="4">
        <v>4456</v>
      </c>
      <c r="N64" s="5" t="s">
        <v>182</v>
      </c>
      <c r="P64" s="14">
        <v>3004</v>
      </c>
      <c r="Q64" s="14">
        <v>614</v>
      </c>
      <c r="S64" s="14">
        <v>3604</v>
      </c>
      <c r="T64" s="14">
        <v>684</v>
      </c>
      <c r="V64" s="14">
        <v>684</v>
      </c>
      <c r="W64" s="14">
        <v>3604</v>
      </c>
      <c r="AB64" s="4">
        <v>2629</v>
      </c>
      <c r="AC64" s="19">
        <v>34820</v>
      </c>
      <c r="AD64" s="23">
        <f t="shared" ca="1" si="0"/>
        <v>39.777777777777779</v>
      </c>
      <c r="AN64" s="13">
        <v>4992</v>
      </c>
      <c r="AO64">
        <v>160</v>
      </c>
    </row>
    <row r="65" spans="1:41" ht="15">
      <c r="A65" s="4">
        <v>5049</v>
      </c>
      <c r="N65" s="5" t="s">
        <v>198</v>
      </c>
      <c r="P65" s="14">
        <v>3011</v>
      </c>
      <c r="Q65" s="14">
        <v>267</v>
      </c>
      <c r="S65" s="14">
        <v>3620</v>
      </c>
      <c r="T65" s="14">
        <v>665</v>
      </c>
      <c r="V65" s="14">
        <v>665</v>
      </c>
      <c r="W65" s="14">
        <v>3620</v>
      </c>
      <c r="AB65" s="4">
        <v>3575</v>
      </c>
      <c r="AC65" s="19">
        <v>30505</v>
      </c>
      <c r="AD65" s="23">
        <f t="shared" ca="1" si="0"/>
        <v>63.505555555555553</v>
      </c>
      <c r="AN65" s="13">
        <v>2469</v>
      </c>
      <c r="AO65">
        <v>152</v>
      </c>
    </row>
    <row r="66" spans="1:41" ht="15">
      <c r="A66" s="4">
        <v>3065</v>
      </c>
      <c r="N66" s="5" t="s">
        <v>144</v>
      </c>
      <c r="P66" s="14">
        <v>3022</v>
      </c>
      <c r="Q66" s="14">
        <v>1319</v>
      </c>
      <c r="S66" s="14">
        <v>3631</v>
      </c>
      <c r="T66" s="14">
        <v>960</v>
      </c>
      <c r="V66" s="14">
        <v>960</v>
      </c>
      <c r="W66" s="14">
        <v>3631</v>
      </c>
      <c r="AB66" s="4">
        <v>4456</v>
      </c>
      <c r="AC66" s="19">
        <v>21839</v>
      </c>
      <c r="AD66" s="23">
        <f t="shared" ca="1" si="0"/>
        <v>31.4</v>
      </c>
      <c r="AN66" s="13">
        <v>3969</v>
      </c>
      <c r="AO66">
        <v>149</v>
      </c>
    </row>
    <row r="67" spans="1:41" ht="15">
      <c r="A67" s="4">
        <v>3868</v>
      </c>
      <c r="N67" s="5" t="s">
        <v>299</v>
      </c>
      <c r="P67" s="14">
        <v>3028</v>
      </c>
      <c r="Q67" s="14">
        <v>1584</v>
      </c>
      <c r="S67" s="14">
        <v>3648</v>
      </c>
      <c r="T67" s="14">
        <v>620</v>
      </c>
      <c r="V67" s="14">
        <v>620</v>
      </c>
      <c r="W67" s="14">
        <v>3648</v>
      </c>
      <c r="AB67" s="4">
        <v>5049</v>
      </c>
      <c r="AC67" s="19">
        <v>33566</v>
      </c>
      <c r="AD67" s="23">
        <f t="shared" ca="1" si="0"/>
        <v>55.922222222222224</v>
      </c>
      <c r="AN67" s="13">
        <v>4012</v>
      </c>
      <c r="AO67">
        <v>130</v>
      </c>
    </row>
    <row r="68" spans="1:41" ht="15">
      <c r="A68" s="4">
        <v>5054</v>
      </c>
      <c r="N68" s="5" t="s">
        <v>196</v>
      </c>
      <c r="P68" s="14">
        <v>3032</v>
      </c>
      <c r="Q68" s="14">
        <v>803</v>
      </c>
      <c r="S68" s="14">
        <v>3669</v>
      </c>
      <c r="T68" s="14">
        <v>939</v>
      </c>
      <c r="V68" s="14">
        <v>939</v>
      </c>
      <c r="W68" s="14">
        <v>3669</v>
      </c>
      <c r="AB68" s="4">
        <v>3065</v>
      </c>
      <c r="AC68" s="19">
        <v>24608</v>
      </c>
      <c r="AD68" s="23">
        <f t="shared" ca="1" si="0"/>
        <v>56.236111111111114</v>
      </c>
      <c r="AN68" s="13">
        <v>5070</v>
      </c>
      <c r="AO68">
        <v>124</v>
      </c>
    </row>
    <row r="69" spans="1:41" ht="15">
      <c r="A69" s="4">
        <v>5343</v>
      </c>
      <c r="N69" s="5" t="s">
        <v>243</v>
      </c>
      <c r="P69" s="14">
        <v>3033</v>
      </c>
      <c r="Q69" s="14">
        <v>121</v>
      </c>
      <c r="S69" s="14">
        <v>3675</v>
      </c>
      <c r="T69" s="14">
        <v>882</v>
      </c>
      <c r="V69" s="14">
        <v>882</v>
      </c>
      <c r="W69" s="14">
        <v>3675</v>
      </c>
      <c r="AB69" s="4">
        <v>3868</v>
      </c>
      <c r="AC69" s="19">
        <v>24495</v>
      </c>
      <c r="AD69" s="23">
        <f t="shared" ca="1" si="0"/>
        <v>58.263888888888886</v>
      </c>
      <c r="AN69" s="13">
        <v>3894</v>
      </c>
      <c r="AO69">
        <v>121</v>
      </c>
    </row>
    <row r="70" spans="1:41" ht="15">
      <c r="A70" s="4">
        <v>3675</v>
      </c>
      <c r="N70" s="5" t="s">
        <v>315</v>
      </c>
      <c r="P70" s="14">
        <v>3048</v>
      </c>
      <c r="Q70" s="14">
        <v>312</v>
      </c>
      <c r="S70" s="14">
        <v>3681</v>
      </c>
      <c r="T70" s="14">
        <v>933</v>
      </c>
      <c r="V70" s="14">
        <v>933</v>
      </c>
      <c r="W70" s="14">
        <v>3681</v>
      </c>
      <c r="AB70" s="4">
        <v>5054</v>
      </c>
      <c r="AC70" s="19">
        <v>23755</v>
      </c>
      <c r="AD70" s="23">
        <f t="shared" ca="1" si="0"/>
        <v>39.427777777777777</v>
      </c>
      <c r="AN70" s="13">
        <v>3033</v>
      </c>
      <c r="AO70">
        <v>121</v>
      </c>
    </row>
    <row r="71" spans="1:41" ht="15">
      <c r="A71" s="4">
        <v>4074</v>
      </c>
      <c r="N71" s="5" t="s">
        <v>317</v>
      </c>
      <c r="P71" s="14">
        <v>3065</v>
      </c>
      <c r="Q71" s="14">
        <v>127</v>
      </c>
      <c r="S71" s="14">
        <v>3700</v>
      </c>
      <c r="T71" s="14">
        <v>1386</v>
      </c>
      <c r="V71" s="14">
        <v>1386</v>
      </c>
      <c r="W71" s="14">
        <v>3700</v>
      </c>
      <c r="AB71" s="4">
        <v>5343</v>
      </c>
      <c r="AC71" s="19">
        <v>30634</v>
      </c>
      <c r="AD71" s="23">
        <f t="shared" ca="1" si="0"/>
        <v>56.016666666666666</v>
      </c>
      <c r="AN71" s="13">
        <v>3819</v>
      </c>
      <c r="AO71">
        <v>118</v>
      </c>
    </row>
    <row r="72" spans="1:41" ht="15">
      <c r="A72" s="4">
        <v>3972</v>
      </c>
      <c r="N72" s="5" t="s">
        <v>240</v>
      </c>
      <c r="P72" s="14">
        <v>3067</v>
      </c>
      <c r="Q72" s="14">
        <v>164</v>
      </c>
      <c r="S72" s="14">
        <v>3717</v>
      </c>
      <c r="T72" s="14">
        <v>518</v>
      </c>
      <c r="V72" s="14">
        <v>518</v>
      </c>
      <c r="W72" s="14">
        <v>3717</v>
      </c>
      <c r="AB72" s="4">
        <v>3675</v>
      </c>
      <c r="AC72" s="19">
        <v>24574</v>
      </c>
      <c r="AD72" s="23">
        <f t="shared" ref="AD72:AD135" ca="1" si="1">YEARFRAC(AC73, TODAY())</f>
        <v>28.272222222222222</v>
      </c>
      <c r="AN72" s="13">
        <v>5459</v>
      </c>
      <c r="AO72">
        <v>106</v>
      </c>
    </row>
    <row r="73" spans="1:41" ht="15">
      <c r="A73" s="4">
        <v>4619</v>
      </c>
      <c r="N73" s="5" t="s">
        <v>265</v>
      </c>
      <c r="P73" s="14">
        <v>3068</v>
      </c>
      <c r="Q73" s="14">
        <v>997</v>
      </c>
      <c r="S73" s="14">
        <v>3752</v>
      </c>
      <c r="T73" s="14">
        <v>538</v>
      </c>
      <c r="V73" s="14">
        <v>538</v>
      </c>
      <c r="W73" s="14">
        <v>3752</v>
      </c>
      <c r="AB73" s="4">
        <v>4074</v>
      </c>
      <c r="AC73" s="19">
        <v>34709</v>
      </c>
      <c r="AD73" s="23">
        <f t="shared" ca="1" si="1"/>
        <v>44.055555555555557</v>
      </c>
      <c r="AN73" s="13">
        <v>4343</v>
      </c>
      <c r="AO73">
        <v>80</v>
      </c>
    </row>
    <row r="74" spans="1:41" ht="15">
      <c r="A74" s="4">
        <v>2910</v>
      </c>
      <c r="N74" s="5" t="s">
        <v>197</v>
      </c>
      <c r="P74" s="14">
        <v>3071</v>
      </c>
      <c r="Q74" s="14">
        <v>1515</v>
      </c>
      <c r="S74" s="14">
        <v>3753</v>
      </c>
      <c r="T74" s="14">
        <v>696</v>
      </c>
      <c r="V74" s="14">
        <v>696</v>
      </c>
      <c r="W74" s="14">
        <v>3753</v>
      </c>
      <c r="AB74" s="4">
        <v>3972</v>
      </c>
      <c r="AC74" s="19">
        <v>28942</v>
      </c>
      <c r="AD74" s="23">
        <f t="shared" ca="1" si="1"/>
        <v>66.072222222222223</v>
      </c>
      <c r="AN74" s="13">
        <v>4741</v>
      </c>
      <c r="AO74">
        <v>55</v>
      </c>
    </row>
    <row r="75" spans="1:41" ht="15">
      <c r="A75" s="4">
        <v>3700</v>
      </c>
      <c r="N75" s="5" t="s">
        <v>263</v>
      </c>
      <c r="P75" s="14">
        <v>3077</v>
      </c>
      <c r="Q75" s="14">
        <v>692</v>
      </c>
      <c r="S75" s="14">
        <v>3811</v>
      </c>
      <c r="T75" s="14">
        <v>992</v>
      </c>
      <c r="V75" s="14">
        <v>992</v>
      </c>
      <c r="W75" s="14">
        <v>3811</v>
      </c>
      <c r="AB75" s="4">
        <v>4619</v>
      </c>
      <c r="AC75" s="19">
        <v>20901</v>
      </c>
      <c r="AD75" s="23">
        <f t="shared" ca="1" si="1"/>
        <v>54.538888888888891</v>
      </c>
      <c r="AN75" s="13">
        <v>5052</v>
      </c>
      <c r="AO75">
        <v>33</v>
      </c>
    </row>
    <row r="76" spans="1:41" ht="15">
      <c r="A76" s="4">
        <v>5052</v>
      </c>
      <c r="N76" s="5" t="s">
        <v>319</v>
      </c>
      <c r="P76" s="14">
        <v>3086</v>
      </c>
      <c r="Q76" s="14">
        <v>339</v>
      </c>
      <c r="S76" s="14">
        <v>3868</v>
      </c>
      <c r="T76" s="14">
        <v>867</v>
      </c>
      <c r="V76" s="14">
        <v>867</v>
      </c>
      <c r="W76" s="14">
        <v>3868</v>
      </c>
      <c r="AB76" s="4">
        <v>2910</v>
      </c>
      <c r="AC76" s="19">
        <v>25115</v>
      </c>
      <c r="AD76" s="23">
        <f t="shared" ca="1" si="1"/>
        <v>36.56666666666667</v>
      </c>
      <c r="AN76" s="13">
        <v>3936</v>
      </c>
      <c r="AO76">
        <v>27</v>
      </c>
    </row>
    <row r="77" spans="1:41" ht="15">
      <c r="A77" s="4">
        <v>2518</v>
      </c>
      <c r="N77" s="5" t="s">
        <v>272</v>
      </c>
      <c r="P77" s="14">
        <v>3091</v>
      </c>
      <c r="Q77" s="14">
        <v>463</v>
      </c>
      <c r="S77" s="14">
        <v>3912</v>
      </c>
      <c r="T77" s="14">
        <v>955</v>
      </c>
      <c r="V77" s="14">
        <v>955</v>
      </c>
      <c r="W77" s="14">
        <v>3912</v>
      </c>
      <c r="AB77" s="4">
        <v>3700</v>
      </c>
      <c r="AC77" s="19">
        <v>31679</v>
      </c>
      <c r="AD77" s="23">
        <f t="shared" ca="1" si="1"/>
        <v>51.916666666666664</v>
      </c>
      <c r="AN77" s="13">
        <v>2899</v>
      </c>
      <c r="AO77">
        <v>23</v>
      </c>
    </row>
    <row r="78" spans="1:41" ht="15">
      <c r="A78" s="4">
        <v>4553</v>
      </c>
      <c r="N78" s="5" t="s">
        <v>85</v>
      </c>
      <c r="P78" s="14">
        <v>3113</v>
      </c>
      <c r="Q78" s="14">
        <v>732</v>
      </c>
      <c r="S78" s="14">
        <v>3939</v>
      </c>
      <c r="T78" s="14">
        <v>501</v>
      </c>
      <c r="V78" s="14">
        <v>501</v>
      </c>
      <c r="W78" s="14">
        <v>3939</v>
      </c>
      <c r="AB78" s="4">
        <v>5052</v>
      </c>
      <c r="AC78" s="19">
        <v>26071</v>
      </c>
      <c r="AD78" s="23">
        <f t="shared" ca="1" si="1"/>
        <v>67.50277777777778</v>
      </c>
      <c r="AN78" s="13" t="s">
        <v>342</v>
      </c>
      <c r="AO78" s="36">
        <v>39419</v>
      </c>
    </row>
    <row r="79" spans="1:41" ht="15">
      <c r="A79" s="4">
        <v>4343</v>
      </c>
      <c r="N79" s="5" t="s">
        <v>34</v>
      </c>
      <c r="P79" s="14">
        <v>3116</v>
      </c>
      <c r="Q79" s="14">
        <v>713</v>
      </c>
      <c r="S79" s="14">
        <v>3943</v>
      </c>
      <c r="T79" s="14">
        <v>571</v>
      </c>
      <c r="V79" s="14">
        <v>571</v>
      </c>
      <c r="W79" s="14">
        <v>3943</v>
      </c>
      <c r="AB79" s="4">
        <v>2518</v>
      </c>
      <c r="AC79" s="19">
        <v>20379</v>
      </c>
      <c r="AD79" s="23">
        <f t="shared" ca="1" si="1"/>
        <v>66.938888888888883</v>
      </c>
    </row>
    <row r="80" spans="1:41" ht="15">
      <c r="A80" s="4">
        <v>3939</v>
      </c>
      <c r="N80" s="5" t="s">
        <v>79</v>
      </c>
      <c r="P80" s="14">
        <v>3172</v>
      </c>
      <c r="Q80" s="14">
        <v>325</v>
      </c>
      <c r="S80" s="14">
        <v>4007</v>
      </c>
      <c r="T80" s="14">
        <v>680</v>
      </c>
      <c r="V80" s="14">
        <v>680</v>
      </c>
      <c r="W80" s="14">
        <v>4007</v>
      </c>
      <c r="AB80" s="4">
        <v>4553</v>
      </c>
      <c r="AC80" s="19">
        <v>20585</v>
      </c>
      <c r="AD80" s="23">
        <f t="shared" ca="1" si="1"/>
        <v>48.297222222222224</v>
      </c>
    </row>
    <row r="81" spans="1:30" ht="15">
      <c r="A81" s="4">
        <v>3564</v>
      </c>
      <c r="N81" s="5" t="s">
        <v>274</v>
      </c>
      <c r="P81" s="14">
        <v>3184</v>
      </c>
      <c r="Q81" s="14">
        <v>655</v>
      </c>
      <c r="S81" s="14">
        <v>4033</v>
      </c>
      <c r="T81" s="14">
        <v>797</v>
      </c>
      <c r="V81" s="14">
        <v>797</v>
      </c>
      <c r="W81" s="14">
        <v>4033</v>
      </c>
      <c r="AB81" s="4">
        <v>4343</v>
      </c>
      <c r="AC81" s="19">
        <v>27395</v>
      </c>
      <c r="AD81" s="23">
        <f t="shared" ca="1" si="1"/>
        <v>40.472222222222221</v>
      </c>
    </row>
    <row r="82" spans="1:30" ht="15">
      <c r="A82" s="4">
        <v>4924</v>
      </c>
      <c r="N82" s="5" t="s">
        <v>100</v>
      </c>
      <c r="P82" s="14">
        <v>3190</v>
      </c>
      <c r="Q82" s="14">
        <v>356</v>
      </c>
      <c r="S82" s="14">
        <v>4071</v>
      </c>
      <c r="T82" s="14">
        <v>784</v>
      </c>
      <c r="V82" s="14">
        <v>784</v>
      </c>
      <c r="W82" s="14">
        <v>4071</v>
      </c>
      <c r="AB82" s="4">
        <v>3939</v>
      </c>
      <c r="AC82" s="19">
        <v>30252</v>
      </c>
      <c r="AD82" s="23">
        <f t="shared" ca="1" si="1"/>
        <v>50.80833333333333</v>
      </c>
    </row>
    <row r="83" spans="1:30" ht="15">
      <c r="A83" s="4">
        <v>3067</v>
      </c>
      <c r="N83" s="5" t="s">
        <v>275</v>
      </c>
      <c r="P83" s="14">
        <v>3192</v>
      </c>
      <c r="Q83" s="14">
        <v>845</v>
      </c>
      <c r="S83" s="14">
        <v>4105</v>
      </c>
      <c r="T83" s="14">
        <v>518</v>
      </c>
      <c r="V83" s="14">
        <v>518</v>
      </c>
      <c r="W83" s="14">
        <v>4105</v>
      </c>
      <c r="AB83" s="4">
        <v>3564</v>
      </c>
      <c r="AC83" s="19">
        <v>26477</v>
      </c>
      <c r="AD83" s="23">
        <f t="shared" ca="1" si="1"/>
        <v>50.608333333333334</v>
      </c>
    </row>
    <row r="84" spans="1:30" ht="15">
      <c r="A84" s="4">
        <v>3048</v>
      </c>
      <c r="N84" s="5" t="s">
        <v>282</v>
      </c>
      <c r="P84" s="14">
        <v>3215</v>
      </c>
      <c r="Q84" s="14">
        <v>771</v>
      </c>
      <c r="S84" s="14">
        <v>4152</v>
      </c>
      <c r="T84" s="14">
        <v>869</v>
      </c>
      <c r="V84" s="14">
        <v>869</v>
      </c>
      <c r="W84" s="14">
        <v>4152</v>
      </c>
      <c r="AB84" s="4">
        <v>4924</v>
      </c>
      <c r="AC84" s="19">
        <v>26551</v>
      </c>
      <c r="AD84" s="23">
        <f t="shared" ca="1" si="1"/>
        <v>28.883333333333333</v>
      </c>
    </row>
    <row r="85" spans="1:30" ht="15">
      <c r="A85" s="4">
        <v>3380</v>
      </c>
      <c r="N85" s="5" t="s">
        <v>192</v>
      </c>
      <c r="P85" s="14">
        <v>3240</v>
      </c>
      <c r="Q85" s="14">
        <v>458</v>
      </c>
      <c r="S85" s="14">
        <v>4169</v>
      </c>
      <c r="T85" s="14">
        <v>896</v>
      </c>
      <c r="V85" s="14">
        <v>896</v>
      </c>
      <c r="W85" s="14">
        <v>4169</v>
      </c>
      <c r="AB85" s="4">
        <v>3067</v>
      </c>
      <c r="AC85" s="19">
        <v>34484</v>
      </c>
      <c r="AD85" s="23">
        <f t="shared" ca="1" si="1"/>
        <v>57.31666666666667</v>
      </c>
    </row>
    <row r="86" spans="1:30" ht="15">
      <c r="A86" s="4">
        <v>3077</v>
      </c>
      <c r="N86" s="5" t="s">
        <v>162</v>
      </c>
      <c r="P86" s="14">
        <v>3286</v>
      </c>
      <c r="Q86" s="14">
        <v>890</v>
      </c>
      <c r="S86" s="14">
        <v>4173</v>
      </c>
      <c r="T86" s="14">
        <v>951</v>
      </c>
      <c r="V86" s="14">
        <v>951</v>
      </c>
      <c r="W86" s="14">
        <v>4173</v>
      </c>
      <c r="AB86" s="4">
        <v>3048</v>
      </c>
      <c r="AC86" s="19">
        <v>24100</v>
      </c>
      <c r="AD86" s="23">
        <f t="shared" ca="1" si="1"/>
        <v>27.466666666666665</v>
      </c>
    </row>
    <row r="87" spans="1:30" ht="15">
      <c r="A87" s="4">
        <v>4312</v>
      </c>
      <c r="N87" s="5" t="s">
        <v>28</v>
      </c>
      <c r="P87" s="14">
        <v>3316</v>
      </c>
      <c r="Q87" s="14">
        <v>598</v>
      </c>
      <c r="S87" s="14">
        <v>4207</v>
      </c>
      <c r="T87" s="14">
        <v>989</v>
      </c>
      <c r="V87" s="14">
        <v>989</v>
      </c>
      <c r="W87" s="14">
        <v>4207</v>
      </c>
      <c r="AB87" s="4">
        <v>3380</v>
      </c>
      <c r="AC87" s="19">
        <v>35002</v>
      </c>
      <c r="AD87" s="23">
        <f t="shared" ca="1" si="1"/>
        <v>42.205555555555556</v>
      </c>
    </row>
    <row r="88" spans="1:30" ht="15">
      <c r="A88" s="4">
        <v>3363</v>
      </c>
      <c r="N88" s="5" t="s">
        <v>102</v>
      </c>
      <c r="P88" s="14">
        <v>3324</v>
      </c>
      <c r="Q88" s="14">
        <v>325</v>
      </c>
      <c r="S88" s="14">
        <v>4233</v>
      </c>
      <c r="T88" s="14">
        <v>973</v>
      </c>
      <c r="V88" s="14">
        <v>973</v>
      </c>
      <c r="W88" s="14">
        <v>4233</v>
      </c>
      <c r="AB88" s="4">
        <v>3077</v>
      </c>
      <c r="AC88" s="19">
        <v>29621</v>
      </c>
      <c r="AD88" s="23">
        <f t="shared" ca="1" si="1"/>
        <v>30.644444444444446</v>
      </c>
    </row>
    <row r="89" spans="1:30" ht="15">
      <c r="A89" s="4">
        <v>2986</v>
      </c>
      <c r="N89" s="5" t="s">
        <v>296</v>
      </c>
      <c r="P89" s="14">
        <v>3341</v>
      </c>
      <c r="Q89" s="14">
        <v>600</v>
      </c>
      <c r="S89" s="14">
        <v>4281</v>
      </c>
      <c r="T89" s="14">
        <v>531</v>
      </c>
      <c r="V89" s="14">
        <v>531</v>
      </c>
      <c r="W89" s="14">
        <v>4281</v>
      </c>
      <c r="AB89" s="4">
        <v>4312</v>
      </c>
      <c r="AC89" s="19">
        <v>33842</v>
      </c>
      <c r="AD89" s="23">
        <f t="shared" ca="1" si="1"/>
        <v>55.013888888888886</v>
      </c>
    </row>
    <row r="90" spans="1:30" ht="15">
      <c r="A90" s="4">
        <v>3215</v>
      </c>
      <c r="N90" s="5" t="s">
        <v>217</v>
      </c>
      <c r="P90" s="14">
        <v>3354</v>
      </c>
      <c r="Q90" s="14">
        <v>36</v>
      </c>
      <c r="S90" s="14">
        <v>4282</v>
      </c>
      <c r="T90" s="14">
        <v>944</v>
      </c>
      <c r="V90" s="14">
        <v>944</v>
      </c>
      <c r="W90" s="14">
        <v>4282</v>
      </c>
      <c r="AB90" s="4">
        <v>3363</v>
      </c>
      <c r="AC90" s="19">
        <v>24941</v>
      </c>
      <c r="AD90" s="23">
        <f t="shared" ca="1" si="1"/>
        <v>37.1</v>
      </c>
    </row>
    <row r="91" spans="1:30" ht="15">
      <c r="A91" s="4">
        <v>3753</v>
      </c>
      <c r="N91" s="5" t="s">
        <v>271</v>
      </c>
      <c r="P91" s="14">
        <v>3358</v>
      </c>
      <c r="Q91" s="14">
        <v>272</v>
      </c>
      <c r="S91" s="14">
        <v>4300</v>
      </c>
      <c r="T91" s="14">
        <v>886</v>
      </c>
      <c r="V91" s="14">
        <v>886</v>
      </c>
      <c r="W91" s="14">
        <v>4300</v>
      </c>
      <c r="AB91" s="4">
        <v>2986</v>
      </c>
      <c r="AC91" s="19">
        <v>31483</v>
      </c>
      <c r="AD91" s="23">
        <f t="shared" ca="1" si="1"/>
        <v>43.80833333333333</v>
      </c>
    </row>
    <row r="92" spans="1:30" ht="15">
      <c r="A92" s="4">
        <v>5529</v>
      </c>
      <c r="N92" s="5" t="s">
        <v>148</v>
      </c>
      <c r="P92" s="14">
        <v>3363</v>
      </c>
      <c r="Q92" s="14">
        <v>728</v>
      </c>
      <c r="S92" s="14">
        <v>4301</v>
      </c>
      <c r="T92" s="14">
        <v>592</v>
      </c>
      <c r="V92" s="14">
        <v>592</v>
      </c>
      <c r="W92" s="14">
        <v>4301</v>
      </c>
      <c r="AB92" s="4">
        <v>3215</v>
      </c>
      <c r="AC92" s="19">
        <v>29033</v>
      </c>
      <c r="AD92" s="23">
        <f t="shared" ca="1" si="1"/>
        <v>65.358333333333334</v>
      </c>
    </row>
    <row r="93" spans="1:30" ht="15">
      <c r="A93" s="4">
        <v>4046</v>
      </c>
      <c r="N93" s="5" t="s">
        <v>226</v>
      </c>
      <c r="P93" s="14">
        <v>3372</v>
      </c>
      <c r="Q93" s="14">
        <v>749</v>
      </c>
      <c r="S93" s="14">
        <v>4349</v>
      </c>
      <c r="T93" s="14">
        <v>653</v>
      </c>
      <c r="V93" s="14">
        <v>653</v>
      </c>
      <c r="W93" s="14">
        <v>4349</v>
      </c>
      <c r="AB93" s="4">
        <v>3753</v>
      </c>
      <c r="AC93" s="19">
        <v>21163</v>
      </c>
      <c r="AD93" s="23">
        <f t="shared" ca="1" si="1"/>
        <v>29.727777777777778</v>
      </c>
    </row>
    <row r="94" spans="1:30" ht="15">
      <c r="A94" s="4">
        <v>4431</v>
      </c>
      <c r="N94" s="5" t="s">
        <v>241</v>
      </c>
      <c r="P94" s="14">
        <v>3380</v>
      </c>
      <c r="Q94" s="14">
        <v>104</v>
      </c>
      <c r="S94" s="14">
        <v>4396</v>
      </c>
      <c r="T94" s="14">
        <v>953</v>
      </c>
      <c r="V94" s="14">
        <v>953</v>
      </c>
      <c r="W94" s="14">
        <v>4396</v>
      </c>
      <c r="AB94" s="4">
        <v>5529</v>
      </c>
      <c r="AC94" s="19">
        <v>34176</v>
      </c>
      <c r="AD94" s="23">
        <f t="shared" ca="1" si="1"/>
        <v>32.62777777777778</v>
      </c>
    </row>
    <row r="95" spans="1:30" ht="15">
      <c r="A95" s="4">
        <v>5031</v>
      </c>
      <c r="N95" s="5" t="s">
        <v>128</v>
      </c>
      <c r="P95" s="14">
        <v>3383</v>
      </c>
      <c r="Q95" s="14">
        <v>854</v>
      </c>
      <c r="S95" s="14">
        <v>4431</v>
      </c>
      <c r="T95" s="14">
        <v>607</v>
      </c>
      <c r="V95" s="14">
        <v>607</v>
      </c>
      <c r="W95" s="14">
        <v>4431</v>
      </c>
      <c r="AB95" s="4">
        <v>4046</v>
      </c>
      <c r="AC95" s="19">
        <v>33118</v>
      </c>
      <c r="AD95" s="23">
        <f t="shared" ca="1" si="1"/>
        <v>46.480555555555554</v>
      </c>
    </row>
    <row r="96" spans="1:30" ht="15">
      <c r="A96" s="4">
        <v>3240</v>
      </c>
      <c r="N96" s="5" t="s">
        <v>237</v>
      </c>
      <c r="P96" s="14">
        <v>3392</v>
      </c>
      <c r="Q96" s="14">
        <v>973</v>
      </c>
      <c r="S96" s="14">
        <v>4433</v>
      </c>
      <c r="T96" s="14">
        <v>584</v>
      </c>
      <c r="V96" s="14">
        <v>584</v>
      </c>
      <c r="W96" s="14">
        <v>4433</v>
      </c>
      <c r="AB96" s="4">
        <v>4431</v>
      </c>
      <c r="AC96" s="19">
        <v>28058</v>
      </c>
      <c r="AD96" s="23">
        <f t="shared" ca="1" si="1"/>
        <v>35.508333333333333</v>
      </c>
    </row>
    <row r="97" spans="1:30" ht="15">
      <c r="A97" s="4">
        <v>5378</v>
      </c>
      <c r="N97" s="5" t="s">
        <v>287</v>
      </c>
      <c r="P97" s="14">
        <v>3394</v>
      </c>
      <c r="Q97" s="14">
        <v>312</v>
      </c>
      <c r="S97" s="14">
        <v>4435</v>
      </c>
      <c r="T97" s="14">
        <v>990</v>
      </c>
      <c r="V97" s="14">
        <v>990</v>
      </c>
      <c r="W97" s="14">
        <v>4435</v>
      </c>
      <c r="AB97" s="4">
        <v>5031</v>
      </c>
      <c r="AC97" s="19">
        <v>32065</v>
      </c>
      <c r="AD97" s="23">
        <f t="shared" ca="1" si="1"/>
        <v>27.836111111111112</v>
      </c>
    </row>
    <row r="98" spans="1:30" ht="15">
      <c r="A98" s="4">
        <v>3539</v>
      </c>
      <c r="N98" s="5" t="s">
        <v>96</v>
      </c>
      <c r="P98" s="14">
        <v>3414</v>
      </c>
      <c r="Q98" s="14">
        <v>541</v>
      </c>
      <c r="S98" s="14">
        <v>4456</v>
      </c>
      <c r="T98" s="14">
        <v>926</v>
      </c>
      <c r="V98" s="14">
        <v>926</v>
      </c>
      <c r="W98" s="14">
        <v>4456</v>
      </c>
      <c r="AB98" s="4">
        <v>3240</v>
      </c>
      <c r="AC98" s="19">
        <v>34867</v>
      </c>
      <c r="AD98" s="23">
        <f t="shared" ca="1" si="1"/>
        <v>31.352777777777778</v>
      </c>
    </row>
    <row r="99" spans="1:30" ht="15">
      <c r="A99" s="4">
        <v>3116</v>
      </c>
      <c r="N99" s="5" t="s">
        <v>126</v>
      </c>
      <c r="P99" s="14">
        <v>3418</v>
      </c>
      <c r="Q99" s="14">
        <v>523</v>
      </c>
      <c r="S99" s="14">
        <v>4468</v>
      </c>
      <c r="T99" s="14">
        <v>1436</v>
      </c>
      <c r="V99" s="14">
        <v>1436</v>
      </c>
      <c r="W99" s="14">
        <v>4468</v>
      </c>
      <c r="AB99" s="4">
        <v>3022</v>
      </c>
      <c r="AC99" s="19">
        <v>33583</v>
      </c>
      <c r="AD99" s="23">
        <f t="shared" ca="1" si="1"/>
        <v>68.077777777777783</v>
      </c>
    </row>
    <row r="100" spans="1:30" ht="15">
      <c r="A100" s="4">
        <v>5328</v>
      </c>
      <c r="N100" s="5" t="s">
        <v>194</v>
      </c>
      <c r="P100" s="14">
        <v>3433</v>
      </c>
      <c r="Q100" s="14">
        <v>311</v>
      </c>
      <c r="S100" s="14">
        <v>4511</v>
      </c>
      <c r="T100" s="14">
        <v>585</v>
      </c>
      <c r="V100" s="14">
        <v>585</v>
      </c>
      <c r="W100" s="14">
        <v>4511</v>
      </c>
      <c r="AB100" s="4">
        <v>5378</v>
      </c>
      <c r="AC100" s="19">
        <v>20168</v>
      </c>
      <c r="AD100" s="23">
        <f t="shared" ca="1" si="1"/>
        <v>33.166666666666664</v>
      </c>
    </row>
    <row r="101" spans="1:30" ht="15">
      <c r="A101" s="4">
        <v>5059</v>
      </c>
      <c r="N101" s="5" t="s">
        <v>259</v>
      </c>
      <c r="P101" s="14">
        <v>3472</v>
      </c>
      <c r="Q101" s="14">
        <v>306</v>
      </c>
      <c r="S101" s="14">
        <v>4545</v>
      </c>
      <c r="T101" s="14">
        <v>758</v>
      </c>
      <c r="V101" s="14">
        <v>758</v>
      </c>
      <c r="W101" s="14">
        <v>4545</v>
      </c>
      <c r="AB101" s="4">
        <v>3539</v>
      </c>
      <c r="AC101" s="19">
        <v>32922</v>
      </c>
      <c r="AD101" s="23">
        <f t="shared" ca="1" si="1"/>
        <v>43.875</v>
      </c>
    </row>
    <row r="102" spans="1:30" ht="15">
      <c r="A102" s="4">
        <v>2826</v>
      </c>
      <c r="N102" s="5" t="s">
        <v>305</v>
      </c>
      <c r="P102" s="14">
        <v>3475</v>
      </c>
      <c r="Q102" s="14">
        <v>582</v>
      </c>
      <c r="S102" s="14">
        <v>4572</v>
      </c>
      <c r="T102" s="14">
        <v>921</v>
      </c>
      <c r="V102" s="14">
        <v>921</v>
      </c>
      <c r="W102" s="14">
        <v>4572</v>
      </c>
      <c r="AB102" s="4">
        <v>3116</v>
      </c>
      <c r="AC102" s="19">
        <v>29009</v>
      </c>
      <c r="AD102" s="23">
        <f t="shared" ca="1" si="1"/>
        <v>36.963888888888889</v>
      </c>
    </row>
    <row r="103" spans="1:30" ht="15">
      <c r="A103" s="4">
        <v>3648</v>
      </c>
      <c r="N103" s="5" t="s">
        <v>228</v>
      </c>
      <c r="P103" s="14">
        <v>3488</v>
      </c>
      <c r="Q103" s="14">
        <v>677</v>
      </c>
      <c r="S103" s="14">
        <v>4596</v>
      </c>
      <c r="T103" s="14">
        <v>779</v>
      </c>
      <c r="V103" s="14">
        <v>779</v>
      </c>
      <c r="W103" s="14">
        <v>4596</v>
      </c>
      <c r="AB103" s="4">
        <v>5328</v>
      </c>
      <c r="AC103" s="19">
        <v>31533</v>
      </c>
      <c r="AD103" s="23">
        <f t="shared" ca="1" si="1"/>
        <v>28.572222222222223</v>
      </c>
    </row>
    <row r="104" spans="1:30" ht="15">
      <c r="A104" s="4">
        <v>5296</v>
      </c>
      <c r="N104" s="5" t="s">
        <v>72</v>
      </c>
      <c r="P104" s="14">
        <v>3511</v>
      </c>
      <c r="Q104" s="14">
        <v>670</v>
      </c>
      <c r="S104" s="14">
        <v>4597</v>
      </c>
      <c r="T104" s="14">
        <v>713</v>
      </c>
      <c r="V104" s="14">
        <v>713</v>
      </c>
      <c r="W104" s="14">
        <v>4597</v>
      </c>
      <c r="AB104" s="4">
        <v>5059</v>
      </c>
      <c r="AC104" s="19">
        <v>34599</v>
      </c>
      <c r="AD104" s="23">
        <f t="shared" ca="1" si="1"/>
        <v>43.619444444444447</v>
      </c>
    </row>
    <row r="105" spans="1:30" ht="15">
      <c r="A105" s="4">
        <v>4662</v>
      </c>
      <c r="N105" s="5" t="s">
        <v>215</v>
      </c>
      <c r="P105" s="14">
        <v>3539</v>
      </c>
      <c r="Q105" s="14">
        <v>780</v>
      </c>
      <c r="S105" s="14">
        <v>4620</v>
      </c>
      <c r="T105" s="14">
        <v>794</v>
      </c>
      <c r="V105" s="14">
        <v>794</v>
      </c>
      <c r="W105" s="14">
        <v>4620</v>
      </c>
      <c r="AB105" s="4">
        <v>2826</v>
      </c>
      <c r="AC105" s="19">
        <v>29103</v>
      </c>
      <c r="AD105" s="23">
        <f t="shared" ca="1" si="1"/>
        <v>52.005555555555553</v>
      </c>
    </row>
    <row r="106" spans="1:30" ht="15">
      <c r="A106" s="4">
        <v>2395</v>
      </c>
      <c r="N106" s="5" t="s">
        <v>146</v>
      </c>
      <c r="P106" s="14">
        <v>3552</v>
      </c>
      <c r="Q106" s="14">
        <v>736</v>
      </c>
      <c r="S106" s="14">
        <v>4622</v>
      </c>
      <c r="T106" s="14">
        <v>909</v>
      </c>
      <c r="V106" s="14">
        <v>909</v>
      </c>
      <c r="W106" s="14">
        <v>4622</v>
      </c>
      <c r="AB106" s="4">
        <v>3648</v>
      </c>
      <c r="AC106" s="19">
        <v>26039</v>
      </c>
      <c r="AD106" s="23">
        <f t="shared" ca="1" si="1"/>
        <v>43.62777777777778</v>
      </c>
    </row>
    <row r="107" spans="1:30" ht="15">
      <c r="A107" s="4">
        <v>4635</v>
      </c>
      <c r="N107" s="5" t="s">
        <v>314</v>
      </c>
      <c r="P107" s="14">
        <v>3564</v>
      </c>
      <c r="Q107" s="14">
        <v>870</v>
      </c>
      <c r="S107" s="14">
        <v>4625</v>
      </c>
      <c r="T107" s="14">
        <v>940</v>
      </c>
      <c r="V107" s="14">
        <v>940</v>
      </c>
      <c r="W107" s="14">
        <v>4625</v>
      </c>
      <c r="AB107" s="4">
        <v>5296</v>
      </c>
      <c r="AC107" s="19">
        <v>29100</v>
      </c>
      <c r="AD107" s="23">
        <f t="shared" ca="1" si="1"/>
        <v>62.75</v>
      </c>
    </row>
    <row r="108" spans="1:30" ht="15">
      <c r="A108" s="4">
        <v>2322</v>
      </c>
      <c r="N108" s="5" t="s">
        <v>223</v>
      </c>
      <c r="P108" s="14">
        <v>3567</v>
      </c>
      <c r="Q108" s="14">
        <v>452</v>
      </c>
      <c r="S108" s="14">
        <v>4632</v>
      </c>
      <c r="T108" s="14">
        <v>943</v>
      </c>
      <c r="V108" s="14">
        <v>943</v>
      </c>
      <c r="W108" s="14">
        <v>4632</v>
      </c>
      <c r="AB108" s="4">
        <v>4662</v>
      </c>
      <c r="AC108" s="19">
        <v>22115</v>
      </c>
      <c r="AD108" s="23">
        <f t="shared" ca="1" si="1"/>
        <v>65.191666666666663</v>
      </c>
    </row>
    <row r="109" spans="1:30" ht="15">
      <c r="A109" s="4">
        <v>5533</v>
      </c>
      <c r="N109" s="5" t="s">
        <v>262</v>
      </c>
      <c r="P109" s="14">
        <v>3571</v>
      </c>
      <c r="Q109" s="14">
        <v>580</v>
      </c>
      <c r="S109" s="14">
        <v>4635</v>
      </c>
      <c r="T109" s="14">
        <v>604</v>
      </c>
      <c r="V109" s="14">
        <v>604</v>
      </c>
      <c r="W109" s="14">
        <v>4635</v>
      </c>
      <c r="AB109" s="4">
        <v>2395</v>
      </c>
      <c r="AC109" s="19">
        <v>21225</v>
      </c>
      <c r="AD109" s="23">
        <f t="shared" ca="1" si="1"/>
        <v>65.230555555555554</v>
      </c>
    </row>
    <row r="110" spans="1:30" ht="15">
      <c r="A110" s="4">
        <v>4726</v>
      </c>
      <c r="N110" s="5" t="s">
        <v>189</v>
      </c>
      <c r="P110" s="14">
        <v>3573</v>
      </c>
      <c r="Q110" s="14">
        <v>38</v>
      </c>
      <c r="S110" s="14">
        <v>4646</v>
      </c>
      <c r="T110" s="14">
        <v>966</v>
      </c>
      <c r="V110" s="14">
        <v>966</v>
      </c>
      <c r="W110" s="14">
        <v>4646</v>
      </c>
      <c r="AB110" s="4">
        <v>4635</v>
      </c>
      <c r="AC110" s="19">
        <v>21210</v>
      </c>
      <c r="AD110" s="23">
        <f t="shared" ca="1" si="1"/>
        <v>38.477777777777774</v>
      </c>
    </row>
    <row r="111" spans="1:30" ht="15">
      <c r="A111" s="4">
        <v>2639</v>
      </c>
      <c r="N111" s="5" t="s">
        <v>246</v>
      </c>
      <c r="P111" s="14">
        <v>3575</v>
      </c>
      <c r="Q111" s="14">
        <v>307</v>
      </c>
      <c r="S111" s="14">
        <v>4655</v>
      </c>
      <c r="T111" s="14">
        <v>573</v>
      </c>
      <c r="V111" s="14">
        <v>573</v>
      </c>
      <c r="W111" s="14">
        <v>4655</v>
      </c>
      <c r="AB111" s="4">
        <v>2322</v>
      </c>
      <c r="AC111" s="19">
        <v>30981</v>
      </c>
      <c r="AD111" s="23">
        <f t="shared" ca="1" si="1"/>
        <v>66.686111111111117</v>
      </c>
    </row>
    <row r="112" spans="1:30" ht="15">
      <c r="A112" s="4">
        <v>5291</v>
      </c>
      <c r="N112" s="5" t="s">
        <v>249</v>
      </c>
      <c r="P112" s="14">
        <v>3579</v>
      </c>
      <c r="Q112" s="14">
        <v>656</v>
      </c>
      <c r="S112" s="14">
        <v>4657</v>
      </c>
      <c r="T112" s="14">
        <v>941</v>
      </c>
      <c r="V112" s="14">
        <v>941</v>
      </c>
      <c r="W112" s="14">
        <v>4657</v>
      </c>
      <c r="AB112" s="4">
        <v>5533</v>
      </c>
      <c r="AC112" s="19">
        <v>20678</v>
      </c>
      <c r="AD112" s="23">
        <f t="shared" ca="1" si="1"/>
        <v>41.583333333333336</v>
      </c>
    </row>
    <row r="113" spans="1:30" ht="15">
      <c r="A113" s="4">
        <v>3414</v>
      </c>
      <c r="N113" s="5" t="s">
        <v>183</v>
      </c>
      <c r="P113" s="14">
        <v>3582</v>
      </c>
      <c r="Q113" s="14">
        <v>235</v>
      </c>
      <c r="S113" s="14">
        <v>4660</v>
      </c>
      <c r="T113" s="14">
        <v>705</v>
      </c>
      <c r="V113" s="14">
        <v>705</v>
      </c>
      <c r="W113" s="14">
        <v>4660</v>
      </c>
      <c r="AB113" s="4">
        <v>4726</v>
      </c>
      <c r="AC113" s="19">
        <v>29847</v>
      </c>
      <c r="AD113" s="23">
        <f t="shared" ca="1" si="1"/>
        <v>61.155555555555559</v>
      </c>
    </row>
    <row r="114" spans="1:30" ht="15">
      <c r="A114" s="4">
        <v>4992</v>
      </c>
      <c r="N114" s="5" t="s">
        <v>169</v>
      </c>
      <c r="P114" s="14">
        <v>3601</v>
      </c>
      <c r="Q114" s="14">
        <v>475</v>
      </c>
      <c r="S114" s="14">
        <v>4661</v>
      </c>
      <c r="T114" s="14">
        <v>655</v>
      </c>
      <c r="V114" s="14">
        <v>655</v>
      </c>
      <c r="W114" s="14">
        <v>4661</v>
      </c>
      <c r="AB114" s="4">
        <v>2639</v>
      </c>
      <c r="AC114" s="19">
        <v>22699</v>
      </c>
      <c r="AD114" s="23">
        <f t="shared" ca="1" si="1"/>
        <v>45.7</v>
      </c>
    </row>
    <row r="115" spans="1:30" ht="15">
      <c r="A115" s="4">
        <v>4435</v>
      </c>
      <c r="N115" s="5" t="s">
        <v>270</v>
      </c>
      <c r="P115" s="14">
        <v>3604</v>
      </c>
      <c r="Q115" s="14">
        <v>684</v>
      </c>
      <c r="S115" s="14">
        <v>4705</v>
      </c>
      <c r="T115" s="14">
        <v>718</v>
      </c>
      <c r="V115" s="14">
        <v>718</v>
      </c>
      <c r="W115" s="14">
        <v>4705</v>
      </c>
      <c r="AB115" s="4">
        <v>5291</v>
      </c>
      <c r="AC115" s="19">
        <v>28343</v>
      </c>
      <c r="AD115" s="23">
        <f t="shared" ca="1" si="1"/>
        <v>34.019444444444446</v>
      </c>
    </row>
    <row r="116" spans="1:30" ht="15">
      <c r="A116" s="4">
        <v>2833</v>
      </c>
      <c r="N116" s="5" t="s">
        <v>267</v>
      </c>
      <c r="P116" s="14">
        <v>3620</v>
      </c>
      <c r="Q116" s="14">
        <v>665</v>
      </c>
      <c r="S116" s="14">
        <v>4726</v>
      </c>
      <c r="T116" s="14">
        <v>502</v>
      </c>
      <c r="V116" s="14">
        <v>502</v>
      </c>
      <c r="W116" s="14">
        <v>4726</v>
      </c>
      <c r="AB116" s="4">
        <v>3414</v>
      </c>
      <c r="AC116" s="19">
        <v>32609</v>
      </c>
      <c r="AD116" s="23">
        <f t="shared" ca="1" si="1"/>
        <v>52.569444444444443</v>
      </c>
    </row>
    <row r="117" spans="1:30" ht="15">
      <c r="A117" s="4">
        <v>3011</v>
      </c>
      <c r="N117" s="5" t="s">
        <v>47</v>
      </c>
      <c r="P117" s="14">
        <v>3631</v>
      </c>
      <c r="Q117" s="14">
        <v>960</v>
      </c>
      <c r="S117" s="14">
        <v>4800</v>
      </c>
      <c r="T117" s="14">
        <v>991</v>
      </c>
      <c r="V117" s="14">
        <v>991</v>
      </c>
      <c r="W117" s="14">
        <v>4800</v>
      </c>
      <c r="AB117" s="4">
        <v>4992</v>
      </c>
      <c r="AC117" s="19">
        <v>25834</v>
      </c>
      <c r="AD117" s="23">
        <f t="shared" ca="1" si="1"/>
        <v>44.202777777777776</v>
      </c>
    </row>
    <row r="118" spans="1:30" ht="15">
      <c r="A118" s="4">
        <v>4941</v>
      </c>
      <c r="N118" s="5" t="s">
        <v>16</v>
      </c>
      <c r="P118" s="14">
        <v>3648</v>
      </c>
      <c r="Q118" s="14">
        <v>620</v>
      </c>
      <c r="S118" s="14">
        <v>4855</v>
      </c>
      <c r="T118" s="14">
        <v>575</v>
      </c>
      <c r="V118" s="14">
        <v>575</v>
      </c>
      <c r="W118" s="14">
        <v>4855</v>
      </c>
      <c r="AB118" s="4">
        <v>4435</v>
      </c>
      <c r="AC118" s="19">
        <v>28891</v>
      </c>
      <c r="AD118" s="23">
        <f t="shared" ca="1" si="1"/>
        <v>32.405555555555559</v>
      </c>
    </row>
    <row r="119" spans="1:30" ht="15">
      <c r="A119" s="4">
        <v>3418</v>
      </c>
      <c r="N119" s="5" t="s">
        <v>260</v>
      </c>
      <c r="P119" s="14">
        <v>3669</v>
      </c>
      <c r="Q119" s="14">
        <v>939</v>
      </c>
      <c r="S119" s="14">
        <v>4864</v>
      </c>
      <c r="T119" s="14">
        <v>682</v>
      </c>
      <c r="V119" s="14">
        <v>682</v>
      </c>
      <c r="W119" s="14">
        <v>4864</v>
      </c>
      <c r="AB119" s="4">
        <v>2833</v>
      </c>
      <c r="AC119" s="19">
        <v>33199</v>
      </c>
      <c r="AD119" s="23">
        <f t="shared" ca="1" si="1"/>
        <v>51.49722222222222</v>
      </c>
    </row>
    <row r="120" spans="1:30" ht="15">
      <c r="A120" s="4">
        <v>4646</v>
      </c>
      <c r="N120" s="5" t="s">
        <v>187</v>
      </c>
      <c r="P120" s="14">
        <v>3675</v>
      </c>
      <c r="Q120" s="14">
        <v>882</v>
      </c>
      <c r="S120" s="14">
        <v>4885</v>
      </c>
      <c r="T120" s="14">
        <v>832</v>
      </c>
      <c r="V120" s="14">
        <v>832</v>
      </c>
      <c r="W120" s="14">
        <v>4885</v>
      </c>
      <c r="AB120" s="4">
        <v>3011</v>
      </c>
      <c r="AC120" s="19">
        <v>26225</v>
      </c>
      <c r="AD120" s="23">
        <f t="shared" ca="1" si="1"/>
        <v>47.655555555555559</v>
      </c>
    </row>
    <row r="121" spans="1:30" ht="15">
      <c r="A121" s="4">
        <v>3354</v>
      </c>
      <c r="N121" s="5" t="s">
        <v>65</v>
      </c>
      <c r="P121" s="14">
        <v>3676</v>
      </c>
      <c r="Q121" s="14">
        <v>232</v>
      </c>
      <c r="S121" s="14">
        <v>4886</v>
      </c>
      <c r="T121" s="14">
        <v>954</v>
      </c>
      <c r="V121" s="14">
        <v>954</v>
      </c>
      <c r="W121" s="14">
        <v>4886</v>
      </c>
      <c r="AB121" s="4">
        <v>4941</v>
      </c>
      <c r="AC121" s="19">
        <v>27628</v>
      </c>
      <c r="AD121" s="23">
        <f t="shared" ca="1" si="1"/>
        <v>34.680555555555557</v>
      </c>
    </row>
    <row r="122" spans="1:30" ht="15">
      <c r="A122" s="4">
        <v>4496</v>
      </c>
      <c r="N122" s="5" t="s">
        <v>261</v>
      </c>
      <c r="P122" s="14">
        <v>3681</v>
      </c>
      <c r="Q122" s="14">
        <v>933</v>
      </c>
      <c r="S122" s="14">
        <v>4898</v>
      </c>
      <c r="T122" s="14">
        <v>851</v>
      </c>
      <c r="V122" s="14">
        <v>851</v>
      </c>
      <c r="W122" s="14">
        <v>4898</v>
      </c>
      <c r="AB122" s="4">
        <v>3418</v>
      </c>
      <c r="AC122" s="19">
        <v>32368</v>
      </c>
      <c r="AD122" s="23">
        <f t="shared" ca="1" si="1"/>
        <v>49.616666666666667</v>
      </c>
    </row>
    <row r="123" spans="1:30" ht="15">
      <c r="A123" s="4">
        <v>4940</v>
      </c>
      <c r="N123" s="42" t="s">
        <v>149</v>
      </c>
      <c r="P123" s="14">
        <v>3685</v>
      </c>
      <c r="Q123" s="14">
        <v>317</v>
      </c>
      <c r="S123" s="14">
        <v>4918</v>
      </c>
      <c r="T123" s="14">
        <v>883</v>
      </c>
      <c r="V123" s="14">
        <v>883</v>
      </c>
      <c r="W123" s="14">
        <v>4918</v>
      </c>
      <c r="AB123" s="4">
        <v>4646</v>
      </c>
      <c r="AC123" s="19">
        <v>26913</v>
      </c>
      <c r="AD123" s="23">
        <f t="shared" ca="1" si="1"/>
        <v>54.1</v>
      </c>
    </row>
    <row r="124" spans="1:30" ht="15">
      <c r="A124" s="4">
        <v>4886</v>
      </c>
      <c r="N124" s="5" t="s">
        <v>184</v>
      </c>
      <c r="P124" s="14">
        <v>3700</v>
      </c>
      <c r="Q124" s="14">
        <v>1386</v>
      </c>
      <c r="S124" s="14">
        <v>4936</v>
      </c>
      <c r="T124" s="14">
        <v>570</v>
      </c>
      <c r="V124" s="14">
        <v>570</v>
      </c>
      <c r="W124" s="14">
        <v>4936</v>
      </c>
      <c r="AB124" s="4">
        <v>3753</v>
      </c>
      <c r="AC124" s="19">
        <v>25274</v>
      </c>
      <c r="AD124" s="23">
        <f t="shared" ca="1" si="1"/>
        <v>36.636111111111113</v>
      </c>
    </row>
    <row r="125" spans="1:30" ht="15">
      <c r="A125" s="4">
        <v>5272</v>
      </c>
      <c r="N125" s="5" t="s">
        <v>268</v>
      </c>
      <c r="P125" s="14">
        <v>3717</v>
      </c>
      <c r="Q125" s="14">
        <v>518</v>
      </c>
      <c r="S125" s="14">
        <v>4938</v>
      </c>
      <c r="T125" s="14">
        <v>589</v>
      </c>
      <c r="V125" s="14">
        <v>589</v>
      </c>
      <c r="W125" s="14">
        <v>4938</v>
      </c>
      <c r="AB125" s="4">
        <v>3354</v>
      </c>
      <c r="AC125" s="19">
        <v>31653</v>
      </c>
      <c r="AD125" s="23">
        <f t="shared" ca="1" si="1"/>
        <v>64</v>
      </c>
    </row>
    <row r="126" spans="1:30" ht="15">
      <c r="A126" s="4">
        <v>4625</v>
      </c>
      <c r="N126" s="5" t="s">
        <v>252</v>
      </c>
      <c r="P126" s="14">
        <v>3752</v>
      </c>
      <c r="Q126" s="14">
        <v>538</v>
      </c>
      <c r="S126" s="14">
        <v>4951</v>
      </c>
      <c r="T126" s="14">
        <v>1071</v>
      </c>
      <c r="V126" s="14">
        <v>1071</v>
      </c>
      <c r="W126" s="14">
        <v>4951</v>
      </c>
      <c r="AB126" s="4">
        <v>4496</v>
      </c>
      <c r="AC126" s="19">
        <v>21658</v>
      </c>
      <c r="AD126" s="23">
        <f t="shared" ca="1" si="1"/>
        <v>31.802777777777777</v>
      </c>
    </row>
    <row r="127" spans="1:30" ht="15">
      <c r="A127" s="4">
        <v>3324</v>
      </c>
      <c r="N127" s="5" t="s">
        <v>168</v>
      </c>
      <c r="P127" s="14">
        <v>3753</v>
      </c>
      <c r="Q127" s="14">
        <v>696</v>
      </c>
      <c r="S127" s="14">
        <v>4966</v>
      </c>
      <c r="T127" s="14">
        <v>921</v>
      </c>
      <c r="V127" s="14">
        <v>921</v>
      </c>
      <c r="W127" s="14">
        <v>4966</v>
      </c>
      <c r="AB127" s="4">
        <v>4940</v>
      </c>
      <c r="AC127" s="19">
        <v>33418</v>
      </c>
      <c r="AD127" s="23">
        <f t="shared" ca="1" si="1"/>
        <v>64.697222222222223</v>
      </c>
    </row>
    <row r="128" spans="1:30" ht="15">
      <c r="A128" s="4">
        <v>2336</v>
      </c>
      <c r="N128" s="5" t="s">
        <v>94</v>
      </c>
      <c r="P128" s="14">
        <v>3783</v>
      </c>
      <c r="Q128" s="14">
        <v>470</v>
      </c>
      <c r="S128" s="14">
        <v>5031</v>
      </c>
      <c r="T128" s="14">
        <v>626</v>
      </c>
      <c r="V128" s="14">
        <v>626</v>
      </c>
      <c r="W128" s="14">
        <v>5031</v>
      </c>
      <c r="AB128" s="4">
        <v>4886</v>
      </c>
      <c r="AC128" s="19">
        <v>21404</v>
      </c>
      <c r="AD128" s="23">
        <f t="shared" ca="1" si="1"/>
        <v>46.363888888888887</v>
      </c>
    </row>
    <row r="129" spans="1:30" ht="15">
      <c r="A129" s="4">
        <v>5381</v>
      </c>
      <c r="N129" s="5" t="s">
        <v>312</v>
      </c>
      <c r="P129" s="14">
        <v>3811</v>
      </c>
      <c r="Q129" s="14">
        <v>992</v>
      </c>
      <c r="S129" s="14">
        <v>5049</v>
      </c>
      <c r="T129" s="14">
        <v>714</v>
      </c>
      <c r="V129" s="14">
        <v>714</v>
      </c>
      <c r="W129" s="14">
        <v>5049</v>
      </c>
      <c r="AB129" s="4">
        <v>5272</v>
      </c>
      <c r="AC129" s="19">
        <v>28101</v>
      </c>
      <c r="AD129" s="23">
        <f t="shared" ca="1" si="1"/>
        <v>51.852777777777774</v>
      </c>
    </row>
    <row r="130" spans="1:30" ht="15">
      <c r="A130" s="4">
        <v>3113</v>
      </c>
      <c r="N130" s="5" t="s">
        <v>19</v>
      </c>
      <c r="P130" s="14">
        <v>3819</v>
      </c>
      <c r="Q130" s="14">
        <v>118</v>
      </c>
      <c r="S130" s="14">
        <v>5054</v>
      </c>
      <c r="T130" s="14">
        <v>712</v>
      </c>
      <c r="V130" s="14">
        <v>712</v>
      </c>
      <c r="W130" s="14">
        <v>5054</v>
      </c>
      <c r="AB130" s="4">
        <v>4625</v>
      </c>
      <c r="AC130" s="19">
        <v>26095</v>
      </c>
      <c r="AD130" s="23">
        <f t="shared" ca="1" si="1"/>
        <v>55.405555555555559</v>
      </c>
    </row>
    <row r="131" spans="1:30" ht="15">
      <c r="A131" s="4">
        <v>2354</v>
      </c>
      <c r="N131" s="5" t="s">
        <v>204</v>
      </c>
      <c r="P131" s="14">
        <v>3868</v>
      </c>
      <c r="Q131" s="14">
        <v>867</v>
      </c>
      <c r="S131" s="14">
        <v>5079</v>
      </c>
      <c r="T131" s="14">
        <v>748</v>
      </c>
      <c r="V131" s="14">
        <v>748</v>
      </c>
      <c r="W131" s="14">
        <v>5079</v>
      </c>
      <c r="AB131" s="4">
        <v>3324</v>
      </c>
      <c r="AC131" s="19">
        <v>24798</v>
      </c>
      <c r="AD131" s="23">
        <f t="shared" ca="1" si="1"/>
        <v>28.611111111111111</v>
      </c>
    </row>
    <row r="132" spans="1:30" ht="15">
      <c r="A132" s="4">
        <v>5057</v>
      </c>
      <c r="N132" s="5" t="s">
        <v>188</v>
      </c>
      <c r="P132" s="14">
        <v>3883</v>
      </c>
      <c r="Q132" s="14">
        <v>240</v>
      </c>
      <c r="S132" s="14">
        <v>5160</v>
      </c>
      <c r="T132" s="14">
        <v>705</v>
      </c>
      <c r="V132" s="14">
        <v>705</v>
      </c>
      <c r="W132" s="14">
        <v>5160</v>
      </c>
      <c r="AB132" s="4">
        <v>2336</v>
      </c>
      <c r="AC132" s="19">
        <v>34585</v>
      </c>
      <c r="AD132" s="23">
        <f t="shared" ca="1" si="1"/>
        <v>67.8</v>
      </c>
    </row>
    <row r="133" spans="1:30" ht="15">
      <c r="A133" s="4">
        <v>4094</v>
      </c>
      <c r="N133" s="5" t="s">
        <v>210</v>
      </c>
      <c r="P133" s="14">
        <v>3888</v>
      </c>
      <c r="Q133" s="14">
        <v>471</v>
      </c>
      <c r="S133" s="14">
        <v>5180</v>
      </c>
      <c r="T133" s="14">
        <v>988</v>
      </c>
      <c r="V133" s="14">
        <v>988</v>
      </c>
      <c r="W133" s="14">
        <v>5180</v>
      </c>
      <c r="AB133" s="4">
        <v>5381</v>
      </c>
      <c r="AC133" s="19">
        <v>20270</v>
      </c>
      <c r="AD133" s="23">
        <f t="shared" ca="1" si="1"/>
        <v>54.65</v>
      </c>
    </row>
    <row r="134" spans="1:30" ht="15">
      <c r="A134" s="4">
        <v>3888</v>
      </c>
      <c r="N134" s="5" t="s">
        <v>110</v>
      </c>
      <c r="P134" s="14">
        <v>3894</v>
      </c>
      <c r="Q134" s="14">
        <v>121</v>
      </c>
      <c r="S134" s="14">
        <v>5196</v>
      </c>
      <c r="T134" s="14">
        <v>550</v>
      </c>
      <c r="V134" s="14">
        <v>550</v>
      </c>
      <c r="W134" s="14">
        <v>5196</v>
      </c>
      <c r="AB134" s="4">
        <v>3113</v>
      </c>
      <c r="AC134" s="19">
        <v>25074</v>
      </c>
      <c r="AD134" s="23">
        <f t="shared" ca="1" si="1"/>
        <v>59.069444444444443</v>
      </c>
    </row>
    <row r="135" spans="1:30" ht="15">
      <c r="A135" s="4">
        <v>2772</v>
      </c>
      <c r="N135" s="5" t="s">
        <v>285</v>
      </c>
      <c r="P135" s="14">
        <v>3906</v>
      </c>
      <c r="Q135" s="14">
        <v>318</v>
      </c>
      <c r="S135" s="14">
        <v>5233</v>
      </c>
      <c r="T135" s="14">
        <v>537</v>
      </c>
      <c r="V135" s="14">
        <v>537</v>
      </c>
      <c r="W135" s="14">
        <v>5233</v>
      </c>
      <c r="AB135" s="4">
        <v>2354</v>
      </c>
      <c r="AC135" s="19">
        <v>23459</v>
      </c>
      <c r="AD135" s="23">
        <f t="shared" ca="1" si="1"/>
        <v>38.016666666666666</v>
      </c>
    </row>
    <row r="136" spans="1:30" ht="15">
      <c r="A136" s="4">
        <v>4741</v>
      </c>
      <c r="N136" s="5" t="s">
        <v>202</v>
      </c>
      <c r="P136" s="14">
        <v>3910</v>
      </c>
      <c r="Q136" s="14">
        <v>167</v>
      </c>
      <c r="S136" s="14">
        <v>5243</v>
      </c>
      <c r="T136" s="14">
        <v>856</v>
      </c>
      <c r="V136" s="14">
        <v>856</v>
      </c>
      <c r="W136" s="14">
        <v>5243</v>
      </c>
      <c r="AB136" s="4">
        <v>5057</v>
      </c>
      <c r="AC136" s="19">
        <v>31149</v>
      </c>
      <c r="AD136" s="23">
        <f t="shared" ref="AD136:AD199" ca="1" si="2">YEARFRAC(AC137, TODAY())</f>
        <v>45.166666666666664</v>
      </c>
    </row>
    <row r="137" spans="1:30" ht="15">
      <c r="A137" s="4">
        <v>5413</v>
      </c>
      <c r="N137" s="5" t="s">
        <v>49</v>
      </c>
      <c r="P137" s="14">
        <v>3912</v>
      </c>
      <c r="Q137" s="14">
        <v>955</v>
      </c>
      <c r="S137" s="14">
        <v>5291</v>
      </c>
      <c r="T137" s="14">
        <v>597</v>
      </c>
      <c r="V137" s="14">
        <v>597</v>
      </c>
      <c r="W137" s="14">
        <v>5291</v>
      </c>
      <c r="AB137" s="4">
        <v>4094</v>
      </c>
      <c r="AC137" s="19">
        <v>28539</v>
      </c>
      <c r="AD137" s="23">
        <f t="shared" ca="1" si="2"/>
        <v>28.875</v>
      </c>
    </row>
    <row r="138" spans="1:30" ht="15">
      <c r="A138" s="4">
        <v>2411</v>
      </c>
      <c r="N138" s="5" t="s">
        <v>293</v>
      </c>
      <c r="P138" s="14">
        <v>3936</v>
      </c>
      <c r="Q138" s="14">
        <v>272</v>
      </c>
      <c r="S138" s="14">
        <v>5296</v>
      </c>
      <c r="T138" s="14">
        <v>807</v>
      </c>
      <c r="V138" s="14">
        <v>807</v>
      </c>
      <c r="W138" s="14">
        <v>5296</v>
      </c>
      <c r="AB138" s="4">
        <v>4468</v>
      </c>
      <c r="AC138" s="19">
        <v>34488</v>
      </c>
      <c r="AD138" s="23">
        <f t="shared" ca="1" si="2"/>
        <v>34.080555555555556</v>
      </c>
    </row>
    <row r="139" spans="1:30" ht="15">
      <c r="A139" s="4">
        <v>5325</v>
      </c>
      <c r="N139" s="5" t="s">
        <v>25</v>
      </c>
      <c r="P139" s="14">
        <v>3939</v>
      </c>
      <c r="Q139" s="14">
        <v>501</v>
      </c>
      <c r="S139" s="14">
        <v>5307</v>
      </c>
      <c r="T139" s="14">
        <v>831</v>
      </c>
      <c r="V139" s="14">
        <v>831</v>
      </c>
      <c r="W139" s="14">
        <v>5307</v>
      </c>
      <c r="AB139" s="4">
        <v>3888</v>
      </c>
      <c r="AC139" s="19">
        <v>32586</v>
      </c>
      <c r="AD139" s="23">
        <f t="shared" ca="1" si="2"/>
        <v>40.352777777777774</v>
      </c>
    </row>
    <row r="140" spans="1:30" ht="15">
      <c r="A140" s="4">
        <v>3433</v>
      </c>
      <c r="N140" s="5" t="s">
        <v>60</v>
      </c>
      <c r="P140" s="14">
        <v>3943</v>
      </c>
      <c r="Q140" s="14">
        <v>571</v>
      </c>
      <c r="S140" s="14">
        <v>5325</v>
      </c>
      <c r="T140" s="14">
        <v>759</v>
      </c>
      <c r="V140" s="14">
        <v>759</v>
      </c>
      <c r="W140" s="14">
        <v>5325</v>
      </c>
      <c r="AB140" s="4">
        <v>2772</v>
      </c>
      <c r="AC140" s="19">
        <v>30296</v>
      </c>
      <c r="AD140" s="23">
        <f t="shared" ca="1" si="2"/>
        <v>46.480555555555554</v>
      </c>
    </row>
    <row r="141" spans="1:30" ht="15">
      <c r="A141" s="4">
        <v>4455</v>
      </c>
      <c r="N141" s="5" t="s">
        <v>186</v>
      </c>
      <c r="P141" s="14">
        <v>3969</v>
      </c>
      <c r="Q141" s="14">
        <v>149</v>
      </c>
      <c r="S141" s="14">
        <v>5343</v>
      </c>
      <c r="T141" s="14">
        <v>616</v>
      </c>
      <c r="V141" s="14">
        <v>616</v>
      </c>
      <c r="W141" s="14">
        <v>5343</v>
      </c>
      <c r="AB141" s="4">
        <v>4741</v>
      </c>
      <c r="AC141" s="19">
        <v>28058</v>
      </c>
      <c r="AD141" s="23">
        <f t="shared" ca="1" si="2"/>
        <v>63.74722222222222</v>
      </c>
    </row>
    <row r="142" spans="1:30" ht="15">
      <c r="A142" s="4">
        <v>4282</v>
      </c>
      <c r="N142" s="5" t="s">
        <v>69</v>
      </c>
      <c r="P142" s="14">
        <v>3972</v>
      </c>
      <c r="Q142" s="14">
        <v>347</v>
      </c>
      <c r="S142" s="14">
        <v>5356</v>
      </c>
      <c r="T142" s="14">
        <v>833</v>
      </c>
      <c r="V142" s="14">
        <v>833</v>
      </c>
      <c r="W142" s="14">
        <v>5356</v>
      </c>
      <c r="AB142" s="4">
        <v>5413</v>
      </c>
      <c r="AC142" s="19">
        <v>21750</v>
      </c>
      <c r="AD142" s="23">
        <f t="shared" ca="1" si="2"/>
        <v>66.216666666666669</v>
      </c>
    </row>
    <row r="143" spans="1:30" ht="15">
      <c r="A143" s="4">
        <v>5429</v>
      </c>
      <c r="N143" s="5" t="s">
        <v>130</v>
      </c>
      <c r="P143" s="14">
        <v>4007</v>
      </c>
      <c r="Q143" s="14">
        <v>680</v>
      </c>
      <c r="S143" s="14">
        <v>5400</v>
      </c>
      <c r="T143" s="14">
        <v>605</v>
      </c>
      <c r="V143" s="14">
        <v>605</v>
      </c>
      <c r="W143" s="14">
        <v>5400</v>
      </c>
      <c r="AB143" s="4">
        <v>2411</v>
      </c>
      <c r="AC143" s="19">
        <v>20850</v>
      </c>
      <c r="AD143" s="23">
        <f t="shared" ca="1" si="2"/>
        <v>67.938888888888883</v>
      </c>
    </row>
    <row r="144" spans="1:30" ht="15">
      <c r="A144" s="4">
        <v>3567</v>
      </c>
      <c r="N144" s="5" t="s">
        <v>91</v>
      </c>
      <c r="P144" s="14">
        <v>4012</v>
      </c>
      <c r="Q144" s="14">
        <v>130</v>
      </c>
      <c r="S144" s="14">
        <v>5429</v>
      </c>
      <c r="T144" s="14">
        <v>557</v>
      </c>
      <c r="V144" s="14">
        <v>557</v>
      </c>
      <c r="W144" s="14">
        <v>5429</v>
      </c>
      <c r="AB144" s="4">
        <v>3071</v>
      </c>
      <c r="AC144" s="19">
        <v>20219</v>
      </c>
      <c r="AD144" s="23">
        <f t="shared" ca="1" si="2"/>
        <v>33.774999999999999</v>
      </c>
    </row>
    <row r="145" spans="1:30" ht="15">
      <c r="A145" s="4">
        <v>5282</v>
      </c>
      <c r="N145" s="5" t="s">
        <v>114</v>
      </c>
      <c r="P145" s="14">
        <v>4033</v>
      </c>
      <c r="Q145" s="14">
        <v>797</v>
      </c>
      <c r="S145" s="14">
        <v>5473</v>
      </c>
      <c r="T145" s="14">
        <v>853</v>
      </c>
      <c r="V145" s="14">
        <v>853</v>
      </c>
      <c r="W145" s="14">
        <v>5473</v>
      </c>
      <c r="AB145" s="4">
        <v>5325</v>
      </c>
      <c r="AC145" s="19">
        <v>32698</v>
      </c>
      <c r="AD145" s="23">
        <f t="shared" ca="1" si="2"/>
        <v>53.005555555555553</v>
      </c>
    </row>
    <row r="146" spans="1:30" ht="15">
      <c r="A146" s="4">
        <v>3086</v>
      </c>
      <c r="N146" s="5" t="s">
        <v>290</v>
      </c>
      <c r="P146" s="14">
        <v>4046</v>
      </c>
      <c r="Q146" s="14">
        <v>129</v>
      </c>
      <c r="S146" s="14">
        <v>5477</v>
      </c>
      <c r="T146" s="14">
        <v>787</v>
      </c>
      <c r="V146" s="14">
        <v>787</v>
      </c>
      <c r="W146" s="14">
        <v>5477</v>
      </c>
      <c r="AB146" s="4">
        <v>3433</v>
      </c>
      <c r="AC146" s="19">
        <v>25674</v>
      </c>
      <c r="AD146" s="23">
        <f t="shared" ca="1" si="2"/>
        <v>63.475000000000001</v>
      </c>
    </row>
    <row r="147" spans="1:30" ht="15">
      <c r="A147" s="4">
        <v>3571</v>
      </c>
      <c r="N147" s="5" t="s">
        <v>284</v>
      </c>
      <c r="P147" s="14">
        <v>4071</v>
      </c>
      <c r="Q147" s="14">
        <v>784</v>
      </c>
      <c r="S147" s="14">
        <v>5485</v>
      </c>
      <c r="T147" s="14">
        <v>986</v>
      </c>
      <c r="V147" s="14">
        <v>986</v>
      </c>
      <c r="W147" s="14">
        <v>5485</v>
      </c>
      <c r="AB147" s="4">
        <v>4455</v>
      </c>
      <c r="AC147" s="19">
        <v>21850</v>
      </c>
      <c r="AD147" s="23">
        <f t="shared" ca="1" si="2"/>
        <v>30.130555555555556</v>
      </c>
    </row>
    <row r="148" spans="1:30" ht="15">
      <c r="A148" s="4">
        <v>5013</v>
      </c>
      <c r="N148" s="5" t="s">
        <v>307</v>
      </c>
      <c r="P148" s="14">
        <v>4074</v>
      </c>
      <c r="Q148" s="14">
        <v>78</v>
      </c>
      <c r="S148" s="14">
        <v>5491</v>
      </c>
      <c r="T148" s="14">
        <v>779</v>
      </c>
      <c r="V148" s="14">
        <v>779</v>
      </c>
      <c r="W148" s="14">
        <v>5491</v>
      </c>
      <c r="AB148" s="4">
        <v>4282</v>
      </c>
      <c r="AC148" s="19">
        <v>34029</v>
      </c>
      <c r="AD148" s="23">
        <f t="shared" ca="1" si="2"/>
        <v>63.830555555555556</v>
      </c>
    </row>
    <row r="149" spans="1:30" ht="15">
      <c r="A149" s="4">
        <v>4898</v>
      </c>
      <c r="N149" s="5" t="s">
        <v>141</v>
      </c>
      <c r="P149" s="14">
        <v>4094</v>
      </c>
      <c r="Q149" s="14">
        <v>263</v>
      </c>
      <c r="S149" s="14">
        <v>5514</v>
      </c>
      <c r="T149" s="14">
        <v>671</v>
      </c>
      <c r="V149" s="14">
        <v>671</v>
      </c>
      <c r="W149" s="14">
        <v>5514</v>
      </c>
      <c r="AB149" s="4">
        <v>5429</v>
      </c>
      <c r="AC149" s="19">
        <v>21720</v>
      </c>
      <c r="AD149" s="23">
        <f t="shared" ca="1" si="2"/>
        <v>59.65</v>
      </c>
    </row>
    <row r="150" spans="1:30" ht="15">
      <c r="A150" s="4">
        <v>3912</v>
      </c>
      <c r="N150" s="5" t="s">
        <v>137</v>
      </c>
      <c r="P150" s="14">
        <v>4104</v>
      </c>
      <c r="Q150" s="14">
        <v>376</v>
      </c>
      <c r="S150" s="14">
        <v>5529</v>
      </c>
      <c r="T150" s="14">
        <v>851</v>
      </c>
      <c r="V150" s="14">
        <v>851</v>
      </c>
      <c r="W150" s="14">
        <v>5529</v>
      </c>
      <c r="AB150" s="4">
        <v>3567</v>
      </c>
      <c r="AC150" s="19">
        <v>23247</v>
      </c>
      <c r="AD150" s="23">
        <f t="shared" ca="1" si="2"/>
        <v>38.213888888888889</v>
      </c>
    </row>
    <row r="151" spans="1:30" ht="15">
      <c r="A151" s="4">
        <v>2523</v>
      </c>
      <c r="N151" s="5" t="s">
        <v>257</v>
      </c>
      <c r="P151" s="14">
        <v>4105</v>
      </c>
      <c r="Q151" s="14">
        <v>518</v>
      </c>
      <c r="S151" s="14">
        <v>5531</v>
      </c>
      <c r="T151" s="14">
        <v>699</v>
      </c>
      <c r="V151" s="14">
        <v>699</v>
      </c>
      <c r="W151" s="14">
        <v>5531</v>
      </c>
      <c r="AB151" s="4">
        <v>5282</v>
      </c>
      <c r="AC151" s="19">
        <v>31079</v>
      </c>
      <c r="AD151" s="23">
        <f t="shared" ca="1" si="2"/>
        <v>66.697222222222223</v>
      </c>
    </row>
    <row r="152" spans="1:30" ht="15">
      <c r="A152" s="4">
        <v>4620</v>
      </c>
      <c r="N152" s="5" t="s">
        <v>164</v>
      </c>
      <c r="P152" s="14">
        <v>4124</v>
      </c>
      <c r="Q152" s="14">
        <v>353</v>
      </c>
      <c r="S152" s="14">
        <v>5553</v>
      </c>
      <c r="T152" s="14">
        <v>628</v>
      </c>
      <c r="V152" s="14">
        <v>628</v>
      </c>
      <c r="W152" s="14">
        <v>5553</v>
      </c>
      <c r="AB152" s="4">
        <v>3086</v>
      </c>
      <c r="AC152" s="19">
        <v>20674</v>
      </c>
      <c r="AD152" s="23">
        <f t="shared" ca="1" si="2"/>
        <v>58.133333333333333</v>
      </c>
    </row>
    <row r="153" spans="1:30" ht="15">
      <c r="A153" s="4">
        <v>2420</v>
      </c>
      <c r="N153" s="5" t="s">
        <v>152</v>
      </c>
      <c r="P153" s="14">
        <v>4149</v>
      </c>
      <c r="Q153" s="14">
        <v>409</v>
      </c>
      <c r="S153" s="14">
        <v>5563</v>
      </c>
      <c r="T153" s="14">
        <v>1397</v>
      </c>
      <c r="V153" s="14">
        <v>1397</v>
      </c>
      <c r="W153" s="14">
        <v>5563</v>
      </c>
      <c r="AB153" s="4">
        <v>3571</v>
      </c>
      <c r="AC153" s="19">
        <v>23801</v>
      </c>
      <c r="AD153" s="23">
        <f t="shared" ca="1" si="2"/>
        <v>67.463888888888889</v>
      </c>
    </row>
    <row r="154" spans="1:30" ht="15">
      <c r="A154" s="4">
        <v>3582</v>
      </c>
      <c r="N154" s="5" t="s">
        <v>58</v>
      </c>
      <c r="P154" s="14">
        <v>4150</v>
      </c>
      <c r="Q154" s="14">
        <v>427</v>
      </c>
      <c r="S154" s="30" t="s">
        <v>342</v>
      </c>
      <c r="T154" s="30">
        <v>152151</v>
      </c>
      <c r="AB154" s="4">
        <v>5013</v>
      </c>
      <c r="AC154" s="19">
        <v>20394</v>
      </c>
      <c r="AD154" s="23">
        <f t="shared" ca="1" si="2"/>
        <v>36.988888888888887</v>
      </c>
    </row>
    <row r="155" spans="1:30" ht="15">
      <c r="A155" s="4">
        <v>4545</v>
      </c>
      <c r="N155" s="5" t="s">
        <v>248</v>
      </c>
      <c r="P155" s="14">
        <v>4152</v>
      </c>
      <c r="Q155" s="14">
        <v>869</v>
      </c>
      <c r="AB155" s="4">
        <v>4898</v>
      </c>
      <c r="AC155" s="19">
        <v>31524</v>
      </c>
      <c r="AD155" s="23">
        <f t="shared" ca="1" si="2"/>
        <v>32.505555555555553</v>
      </c>
    </row>
    <row r="156" spans="1:30" ht="15">
      <c r="A156" s="4">
        <v>3579</v>
      </c>
      <c r="N156" s="5" t="s">
        <v>74</v>
      </c>
      <c r="P156" s="14">
        <v>4159</v>
      </c>
      <c r="Q156" s="14">
        <v>196</v>
      </c>
      <c r="AB156" s="4">
        <v>3912</v>
      </c>
      <c r="AC156" s="19">
        <v>33162</v>
      </c>
      <c r="AD156" s="23">
        <f t="shared" ca="1" si="2"/>
        <v>32.163888888888891</v>
      </c>
    </row>
    <row r="157" spans="1:30" ht="15">
      <c r="A157" s="4">
        <v>3552</v>
      </c>
      <c r="N157" s="5" t="s">
        <v>62</v>
      </c>
      <c r="P157" s="14">
        <v>4169</v>
      </c>
      <c r="Q157" s="14">
        <v>896</v>
      </c>
      <c r="AB157" s="4">
        <v>2523</v>
      </c>
      <c r="AC157" s="19">
        <v>33288</v>
      </c>
      <c r="AD157" s="23">
        <f t="shared" ca="1" si="2"/>
        <v>33.572222222222223</v>
      </c>
    </row>
    <row r="158" spans="1:30" ht="15">
      <c r="A158" s="4">
        <v>3620</v>
      </c>
      <c r="N158" s="5" t="s">
        <v>67</v>
      </c>
      <c r="P158" s="14">
        <v>4173</v>
      </c>
      <c r="Q158" s="14">
        <v>951</v>
      </c>
      <c r="AB158" s="4">
        <v>4620</v>
      </c>
      <c r="AC158" s="19">
        <v>32773</v>
      </c>
      <c r="AD158" s="23">
        <f t="shared" ca="1" si="2"/>
        <v>57.361111111111114</v>
      </c>
    </row>
    <row r="159" spans="1:30" ht="15">
      <c r="A159" s="4">
        <v>2482</v>
      </c>
      <c r="N159" s="5" t="s">
        <v>302</v>
      </c>
      <c r="P159" s="14">
        <v>4207</v>
      </c>
      <c r="Q159" s="14">
        <v>989</v>
      </c>
      <c r="AB159" s="4">
        <v>2420</v>
      </c>
      <c r="AC159" s="19">
        <v>24084</v>
      </c>
      <c r="AD159" s="23">
        <f t="shared" ca="1" si="2"/>
        <v>35.580555555555556</v>
      </c>
    </row>
    <row r="160" spans="1:30" ht="15">
      <c r="A160" s="4">
        <v>5112</v>
      </c>
      <c r="N160" s="5" t="s">
        <v>179</v>
      </c>
      <c r="P160" s="14">
        <v>4233</v>
      </c>
      <c r="Q160" s="14">
        <v>973</v>
      </c>
      <c r="AB160" s="4">
        <v>3582</v>
      </c>
      <c r="AC160" s="19">
        <v>32039</v>
      </c>
      <c r="AD160" s="23">
        <f t="shared" ca="1" si="2"/>
        <v>61.858333333333334</v>
      </c>
    </row>
    <row r="161" spans="1:30" ht="15">
      <c r="A161" s="4">
        <v>4398</v>
      </c>
      <c r="N161" s="5" t="s">
        <v>295</v>
      </c>
      <c r="P161" s="14">
        <v>4246</v>
      </c>
      <c r="Q161" s="14">
        <v>8</v>
      </c>
      <c r="AB161" s="4">
        <v>4545</v>
      </c>
      <c r="AC161" s="19">
        <v>22441</v>
      </c>
      <c r="AD161" s="23">
        <f t="shared" ca="1" si="2"/>
        <v>47.788888888888891</v>
      </c>
    </row>
    <row r="162" spans="1:30" ht="15">
      <c r="A162" s="4">
        <v>5180</v>
      </c>
      <c r="N162" s="5" t="s">
        <v>200</v>
      </c>
      <c r="P162" s="14">
        <v>4281</v>
      </c>
      <c r="Q162" s="14">
        <v>531</v>
      </c>
      <c r="AB162" s="4">
        <v>3579</v>
      </c>
      <c r="AC162" s="19">
        <v>27579</v>
      </c>
      <c r="AD162" s="23">
        <f t="shared" ca="1" si="2"/>
        <v>40.93611111111111</v>
      </c>
    </row>
    <row r="163" spans="1:30" ht="15">
      <c r="A163" s="4">
        <v>4511</v>
      </c>
      <c r="N163" s="5" t="s">
        <v>81</v>
      </c>
      <c r="P163" s="14">
        <v>4282</v>
      </c>
      <c r="Q163" s="14">
        <v>944</v>
      </c>
      <c r="AB163" s="4">
        <v>3552</v>
      </c>
      <c r="AC163" s="19">
        <v>30082</v>
      </c>
      <c r="AD163" s="23">
        <f t="shared" ca="1" si="2"/>
        <v>39.994444444444447</v>
      </c>
    </row>
    <row r="164" spans="1:30" ht="15">
      <c r="A164" s="4">
        <v>5255</v>
      </c>
      <c r="N164" s="5" t="s">
        <v>185</v>
      </c>
      <c r="P164" s="14">
        <v>4290</v>
      </c>
      <c r="Q164" s="14">
        <v>83</v>
      </c>
      <c r="AB164" s="4">
        <v>3620</v>
      </c>
      <c r="AC164" s="19">
        <v>30426</v>
      </c>
      <c r="AD164" s="23">
        <f t="shared" ca="1" si="2"/>
        <v>31.247222222222224</v>
      </c>
    </row>
    <row r="165" spans="1:30" ht="15">
      <c r="A165" s="4">
        <v>3631</v>
      </c>
      <c r="N165" s="5" t="s">
        <v>11</v>
      </c>
      <c r="P165" s="14">
        <v>4297</v>
      </c>
      <c r="Q165" s="14">
        <v>444</v>
      </c>
      <c r="AB165" s="4">
        <v>2482</v>
      </c>
      <c r="AC165" s="19">
        <v>33622</v>
      </c>
      <c r="AD165" s="23">
        <f t="shared" ca="1" si="2"/>
        <v>63.694444444444443</v>
      </c>
    </row>
    <row r="166" spans="1:30" ht="15">
      <c r="A166" s="4">
        <v>4382</v>
      </c>
      <c r="N166" s="5" t="s">
        <v>266</v>
      </c>
      <c r="P166" s="14">
        <v>4300</v>
      </c>
      <c r="Q166" s="14">
        <v>886</v>
      </c>
      <c r="AB166" s="4">
        <v>5112</v>
      </c>
      <c r="AC166" s="19">
        <v>21770</v>
      </c>
      <c r="AD166" s="23">
        <f t="shared" ca="1" si="2"/>
        <v>59.25</v>
      </c>
    </row>
    <row r="167" spans="1:30" ht="15">
      <c r="A167" s="4">
        <v>2505</v>
      </c>
      <c r="N167" s="5" t="s">
        <v>269</v>
      </c>
      <c r="P167" s="14">
        <v>4301</v>
      </c>
      <c r="Q167" s="14">
        <v>592</v>
      </c>
      <c r="AB167" s="4">
        <v>4398</v>
      </c>
      <c r="AC167" s="19">
        <v>23394</v>
      </c>
      <c r="AD167" s="23">
        <f t="shared" ca="1" si="2"/>
        <v>35.472222222222221</v>
      </c>
    </row>
    <row r="168" spans="1:30" ht="15">
      <c r="A168" s="4">
        <v>4655</v>
      </c>
      <c r="N168" s="5" t="s">
        <v>159</v>
      </c>
      <c r="P168" s="14">
        <v>4312</v>
      </c>
      <c r="Q168" s="14">
        <v>374</v>
      </c>
      <c r="AB168" s="4">
        <v>5180</v>
      </c>
      <c r="AC168" s="19">
        <v>32078</v>
      </c>
      <c r="AD168" s="23">
        <f t="shared" ca="1" si="2"/>
        <v>61.222222222222221</v>
      </c>
    </row>
    <row r="169" spans="1:30" ht="15">
      <c r="A169" s="4">
        <v>5131</v>
      </c>
      <c r="N169" s="5" t="s">
        <v>233</v>
      </c>
      <c r="P169" s="14">
        <v>4331</v>
      </c>
      <c r="Q169" s="14">
        <v>408</v>
      </c>
      <c r="AB169" s="4">
        <v>4511</v>
      </c>
      <c r="AC169" s="19">
        <v>22674</v>
      </c>
      <c r="AD169" s="23">
        <f t="shared" ca="1" si="2"/>
        <v>54.836111111111109</v>
      </c>
    </row>
    <row r="170" spans="1:30" ht="15">
      <c r="A170" s="4">
        <v>4918</v>
      </c>
      <c r="N170" s="5" t="s">
        <v>83</v>
      </c>
      <c r="P170" s="14">
        <v>4332</v>
      </c>
      <c r="Q170" s="14">
        <v>365</v>
      </c>
      <c r="AB170" s="4">
        <v>5255</v>
      </c>
      <c r="AC170" s="19">
        <v>25006</v>
      </c>
      <c r="AD170" s="23">
        <f t="shared" ca="1" si="2"/>
        <v>43.5</v>
      </c>
    </row>
    <row r="171" spans="1:30" ht="15">
      <c r="A171" s="4">
        <v>3511</v>
      </c>
      <c r="N171" s="5" t="s">
        <v>191</v>
      </c>
      <c r="P171" s="14">
        <v>4333</v>
      </c>
      <c r="Q171" s="14">
        <v>295</v>
      </c>
      <c r="AB171" s="4">
        <v>3631</v>
      </c>
      <c r="AC171" s="19">
        <v>29146</v>
      </c>
      <c r="AD171" s="23">
        <f t="shared" ca="1" si="2"/>
        <v>39.994444444444447</v>
      </c>
    </row>
    <row r="172" spans="1:30" ht="15">
      <c r="A172" s="4">
        <v>5025</v>
      </c>
      <c r="N172" s="5" t="s">
        <v>232</v>
      </c>
      <c r="P172" s="14">
        <v>4343</v>
      </c>
      <c r="Q172" s="14">
        <v>80</v>
      </c>
      <c r="AB172" s="4">
        <v>4382</v>
      </c>
      <c r="AC172" s="19">
        <v>30426</v>
      </c>
      <c r="AD172" s="23">
        <f t="shared" ca="1" si="2"/>
        <v>44.769444444444446</v>
      </c>
    </row>
    <row r="173" spans="1:30" ht="15">
      <c r="A173" s="4">
        <v>2987</v>
      </c>
      <c r="N173" s="5" t="s">
        <v>205</v>
      </c>
      <c r="P173" s="14">
        <v>4349</v>
      </c>
      <c r="Q173" s="14">
        <v>653</v>
      </c>
      <c r="AB173" s="4">
        <v>2505</v>
      </c>
      <c r="AC173" s="19">
        <v>28682</v>
      </c>
      <c r="AD173" s="23">
        <f t="shared" ca="1" si="2"/>
        <v>39.711111111111109</v>
      </c>
    </row>
    <row r="174" spans="1:30" ht="15">
      <c r="A174" s="4">
        <v>2495</v>
      </c>
      <c r="N174" s="5" t="s">
        <v>278</v>
      </c>
      <c r="P174" s="14">
        <v>4353</v>
      </c>
      <c r="Q174" s="14">
        <v>47</v>
      </c>
      <c r="AB174" s="4">
        <v>4655</v>
      </c>
      <c r="AC174" s="19">
        <v>30530</v>
      </c>
      <c r="AD174" s="23">
        <f t="shared" ca="1" si="2"/>
        <v>67.61944444444444</v>
      </c>
    </row>
    <row r="175" spans="1:30" ht="15">
      <c r="A175" s="4">
        <v>3883</v>
      </c>
      <c r="N175" s="5" t="s">
        <v>258</v>
      </c>
      <c r="P175" s="14">
        <v>4382</v>
      </c>
      <c r="Q175" s="14">
        <v>372</v>
      </c>
      <c r="AB175" s="4">
        <v>5131</v>
      </c>
      <c r="AC175" s="19">
        <v>20337</v>
      </c>
      <c r="AD175" s="23">
        <f t="shared" ca="1" si="2"/>
        <v>68.11944444444444</v>
      </c>
    </row>
    <row r="176" spans="1:30" ht="15">
      <c r="A176" s="4">
        <v>4632</v>
      </c>
      <c r="N176" s="5" t="s">
        <v>87</v>
      </c>
      <c r="P176" s="14">
        <v>4396</v>
      </c>
      <c r="Q176" s="14">
        <v>953</v>
      </c>
      <c r="AB176" s="4">
        <v>4918</v>
      </c>
      <c r="AC176" s="19">
        <v>20153</v>
      </c>
      <c r="AD176" s="23">
        <f t="shared" ca="1" si="2"/>
        <v>49.266666666666666</v>
      </c>
    </row>
    <row r="177" spans="1:30" ht="15">
      <c r="A177" s="4">
        <v>3676</v>
      </c>
      <c r="N177" s="5" t="s">
        <v>234</v>
      </c>
      <c r="P177" s="14">
        <v>4398</v>
      </c>
      <c r="Q177" s="14">
        <v>236</v>
      </c>
      <c r="AB177" s="4">
        <v>3511</v>
      </c>
      <c r="AC177" s="19">
        <v>27041</v>
      </c>
      <c r="AD177" s="23">
        <f t="shared" ca="1" si="2"/>
        <v>44.341666666666669</v>
      </c>
    </row>
    <row r="178" spans="1:30" ht="15">
      <c r="A178" s="4">
        <v>5079</v>
      </c>
      <c r="N178" s="5" t="s">
        <v>177</v>
      </c>
      <c r="P178" s="14">
        <v>4421</v>
      </c>
      <c r="Q178" s="14">
        <v>345</v>
      </c>
      <c r="AB178" s="4">
        <v>5025</v>
      </c>
      <c r="AC178" s="19">
        <v>28839</v>
      </c>
      <c r="AD178" s="23">
        <f t="shared" ca="1" si="2"/>
        <v>63.1</v>
      </c>
    </row>
    <row r="179" spans="1:30" ht="15">
      <c r="A179" s="4">
        <v>3286</v>
      </c>
      <c r="N179" s="5" t="s">
        <v>181</v>
      </c>
      <c r="P179" s="14">
        <v>4431</v>
      </c>
      <c r="Q179" s="14">
        <v>607</v>
      </c>
      <c r="AB179" s="4">
        <v>2987</v>
      </c>
      <c r="AC179" s="19">
        <v>21987</v>
      </c>
      <c r="AD179" s="23">
        <f t="shared" ca="1" si="2"/>
        <v>53.74722222222222</v>
      </c>
    </row>
    <row r="180" spans="1:30" ht="15">
      <c r="A180" s="4">
        <v>4885</v>
      </c>
      <c r="N180" s="5" t="s">
        <v>255</v>
      </c>
      <c r="P180" s="14">
        <v>4433</v>
      </c>
      <c r="Q180" s="14">
        <v>584</v>
      </c>
      <c r="AB180" s="4">
        <v>2495</v>
      </c>
      <c r="AC180" s="19">
        <v>25403</v>
      </c>
      <c r="AD180" s="23">
        <f t="shared" ca="1" si="2"/>
        <v>63.616666666666667</v>
      </c>
    </row>
    <row r="181" spans="1:30" ht="15">
      <c r="A181" s="4">
        <v>4936</v>
      </c>
      <c r="N181" s="5" t="s">
        <v>235</v>
      </c>
      <c r="P181" s="14">
        <v>4435</v>
      </c>
      <c r="Q181" s="14">
        <v>990</v>
      </c>
      <c r="AB181" s="4">
        <v>3883</v>
      </c>
      <c r="AC181" s="19">
        <v>21799</v>
      </c>
      <c r="AD181" s="23">
        <f t="shared" ca="1" si="2"/>
        <v>41.663888888888891</v>
      </c>
    </row>
    <row r="182" spans="1:30" ht="15">
      <c r="A182" s="4">
        <v>2419</v>
      </c>
      <c r="N182" s="5" t="s">
        <v>316</v>
      </c>
      <c r="P182" s="14">
        <v>4448</v>
      </c>
      <c r="Q182" s="14">
        <v>427</v>
      </c>
      <c r="AB182" s="4">
        <v>4632</v>
      </c>
      <c r="AC182" s="19">
        <v>29817</v>
      </c>
      <c r="AD182" s="23">
        <f t="shared" ca="1" si="2"/>
        <v>67.11666666666666</v>
      </c>
    </row>
    <row r="183" spans="1:30" ht="15">
      <c r="A183" s="4">
        <v>4966</v>
      </c>
      <c r="N183" s="5" t="s">
        <v>213</v>
      </c>
      <c r="P183" s="14">
        <v>4455</v>
      </c>
      <c r="Q183" s="14">
        <v>137</v>
      </c>
      <c r="AB183" s="4">
        <v>3676</v>
      </c>
      <c r="AC183" s="19">
        <v>20520</v>
      </c>
      <c r="AD183" s="23">
        <f t="shared" ca="1" si="2"/>
        <v>62.591666666666669</v>
      </c>
    </row>
    <row r="184" spans="1:30" ht="15">
      <c r="A184" s="4">
        <v>3192</v>
      </c>
      <c r="N184" s="5" t="s">
        <v>222</v>
      </c>
      <c r="P184" s="14">
        <v>4456</v>
      </c>
      <c r="Q184" s="14">
        <v>926</v>
      </c>
      <c r="AB184" s="4">
        <v>5079</v>
      </c>
      <c r="AC184" s="19">
        <v>22174</v>
      </c>
      <c r="AD184" s="23">
        <f t="shared" ca="1" si="2"/>
        <v>51.725000000000001</v>
      </c>
    </row>
    <row r="185" spans="1:30" ht="15">
      <c r="A185" s="4">
        <v>4597</v>
      </c>
      <c r="N185" s="5" t="s">
        <v>203</v>
      </c>
      <c r="P185" s="14">
        <v>4468</v>
      </c>
      <c r="Q185" s="14">
        <v>1436</v>
      </c>
      <c r="AB185" s="4">
        <v>3286</v>
      </c>
      <c r="AC185" s="19">
        <v>26141</v>
      </c>
      <c r="AD185" s="23">
        <f t="shared" ca="1" si="2"/>
        <v>53.430555555555557</v>
      </c>
    </row>
    <row r="186" spans="1:30" ht="15">
      <c r="A186" s="4">
        <v>4894</v>
      </c>
      <c r="N186" s="5" t="s">
        <v>199</v>
      </c>
      <c r="P186" s="14">
        <v>4496</v>
      </c>
      <c r="Q186" s="14">
        <v>28</v>
      </c>
      <c r="AB186" s="4">
        <v>4885</v>
      </c>
      <c r="AC186" s="19">
        <v>25520</v>
      </c>
      <c r="AD186" s="23">
        <f t="shared" ca="1" si="2"/>
        <v>34.794444444444444</v>
      </c>
    </row>
    <row r="187" spans="1:30" ht="15">
      <c r="A187" s="4">
        <v>4105</v>
      </c>
      <c r="N187" s="5" t="s">
        <v>150</v>
      </c>
      <c r="P187" s="14">
        <v>4502</v>
      </c>
      <c r="Q187" s="14">
        <v>397</v>
      </c>
      <c r="AB187" s="4">
        <v>4936</v>
      </c>
      <c r="AC187" s="19">
        <v>32326</v>
      </c>
      <c r="AD187" s="23">
        <f t="shared" ca="1" si="2"/>
        <v>66.077777777777783</v>
      </c>
    </row>
    <row r="188" spans="1:30" ht="15">
      <c r="A188" s="4">
        <v>2551</v>
      </c>
      <c r="N188" s="5" t="s">
        <v>89</v>
      </c>
      <c r="P188" s="14">
        <v>4511</v>
      </c>
      <c r="Q188" s="14">
        <v>585</v>
      </c>
      <c r="AB188" s="4">
        <v>2419</v>
      </c>
      <c r="AC188" s="19">
        <v>20899</v>
      </c>
      <c r="AD188" s="23">
        <f t="shared" ca="1" si="2"/>
        <v>43.294444444444444</v>
      </c>
    </row>
    <row r="189" spans="1:30" ht="15">
      <c r="A189" s="4">
        <v>4502</v>
      </c>
      <c r="N189" s="5" t="s">
        <v>304</v>
      </c>
      <c r="P189" s="14">
        <v>4545</v>
      </c>
      <c r="Q189" s="14">
        <v>758</v>
      </c>
      <c r="AB189" s="4">
        <v>4966</v>
      </c>
      <c r="AC189" s="19">
        <v>29222</v>
      </c>
      <c r="AD189" s="23">
        <f t="shared" ca="1" si="2"/>
        <v>31.730555555555554</v>
      </c>
    </row>
    <row r="190" spans="1:30" ht="15">
      <c r="A190" s="4">
        <v>2838</v>
      </c>
      <c r="N190" s="5" t="s">
        <v>253</v>
      </c>
      <c r="P190" s="14">
        <v>4553</v>
      </c>
      <c r="Q190" s="14">
        <v>72</v>
      </c>
      <c r="AB190" s="4">
        <v>3192</v>
      </c>
      <c r="AC190" s="19">
        <v>33444</v>
      </c>
      <c r="AD190" s="23">
        <f t="shared" ca="1" si="2"/>
        <v>64.13055555555556</v>
      </c>
    </row>
    <row r="191" spans="1:30" ht="15">
      <c r="A191" s="4">
        <v>4290</v>
      </c>
      <c r="N191" s="5" t="s">
        <v>56</v>
      </c>
      <c r="P191" s="14">
        <v>4554</v>
      </c>
      <c r="Q191" s="14">
        <v>484</v>
      </c>
      <c r="AB191" s="4">
        <v>4597</v>
      </c>
      <c r="AC191" s="19">
        <v>21610</v>
      </c>
      <c r="AD191" s="23">
        <f t="shared" ca="1" si="2"/>
        <v>47.138888888888886</v>
      </c>
    </row>
    <row r="192" spans="1:30" ht="15">
      <c r="A192" s="4">
        <v>2899</v>
      </c>
      <c r="N192" s="5" t="s">
        <v>108</v>
      </c>
      <c r="P192" s="14">
        <v>4561</v>
      </c>
      <c r="Q192" s="14">
        <v>445</v>
      </c>
      <c r="AB192" s="4">
        <v>4894</v>
      </c>
      <c r="AC192" s="19">
        <v>27818</v>
      </c>
      <c r="AD192" s="23">
        <f t="shared" ca="1" si="2"/>
        <v>57.511111111111113</v>
      </c>
    </row>
    <row r="193" spans="1:30" ht="15">
      <c r="A193" s="4">
        <v>4152</v>
      </c>
      <c r="N193" s="5" t="s">
        <v>214</v>
      </c>
      <c r="P193" s="14">
        <v>4572</v>
      </c>
      <c r="Q193" s="14">
        <v>921</v>
      </c>
      <c r="AB193" s="4">
        <v>4105</v>
      </c>
      <c r="AC193" s="19">
        <v>24029</v>
      </c>
      <c r="AD193" s="23">
        <f t="shared" ca="1" si="2"/>
        <v>27.972222222222221</v>
      </c>
    </row>
    <row r="194" spans="1:30" ht="15">
      <c r="A194" s="4">
        <v>2514</v>
      </c>
      <c r="N194" s="5" t="s">
        <v>22</v>
      </c>
      <c r="P194" s="14">
        <v>4576</v>
      </c>
      <c r="Q194" s="14">
        <v>349</v>
      </c>
      <c r="AB194" s="4">
        <v>2551</v>
      </c>
      <c r="AC194" s="19">
        <v>34817</v>
      </c>
      <c r="AD194" s="23">
        <f t="shared" ca="1" si="2"/>
        <v>60.405555555555559</v>
      </c>
    </row>
    <row r="195" spans="1:30" ht="15">
      <c r="A195" s="4">
        <v>4602</v>
      </c>
      <c r="N195" s="5" t="s">
        <v>220</v>
      </c>
      <c r="P195" s="14">
        <v>4596</v>
      </c>
      <c r="Q195" s="14">
        <v>779</v>
      </c>
      <c r="AB195" s="4">
        <v>4502</v>
      </c>
      <c r="AC195" s="19">
        <v>22972</v>
      </c>
      <c r="AD195" s="23">
        <f t="shared" ca="1" si="2"/>
        <v>53.913888888888891</v>
      </c>
    </row>
    <row r="196" spans="1:30" ht="15">
      <c r="A196" s="4">
        <v>3184</v>
      </c>
      <c r="N196" s="5" t="s">
        <v>143</v>
      </c>
      <c r="P196" s="14">
        <v>4597</v>
      </c>
      <c r="Q196" s="14">
        <v>713</v>
      </c>
      <c r="AB196" s="4">
        <v>2838</v>
      </c>
      <c r="AC196" s="19">
        <v>25342</v>
      </c>
      <c r="AD196" s="23">
        <f t="shared" ca="1" si="2"/>
        <v>53.405555555555559</v>
      </c>
    </row>
    <row r="197" spans="1:30" ht="15">
      <c r="A197" s="4">
        <v>2646</v>
      </c>
      <c r="N197" s="5" t="s">
        <v>153</v>
      </c>
      <c r="P197" s="14">
        <v>4602</v>
      </c>
      <c r="Q197" s="14">
        <v>362</v>
      </c>
      <c r="AB197" s="4">
        <v>4290</v>
      </c>
      <c r="AC197" s="19">
        <v>25529</v>
      </c>
      <c r="AD197" s="23">
        <f t="shared" ca="1" si="2"/>
        <v>52.430555555555557</v>
      </c>
    </row>
    <row r="198" spans="1:30" ht="15">
      <c r="A198" s="4">
        <v>2765</v>
      </c>
      <c r="N198" s="5" t="s">
        <v>103</v>
      </c>
      <c r="P198" s="14">
        <v>4619</v>
      </c>
      <c r="Q198" s="14">
        <v>113</v>
      </c>
      <c r="AB198" s="4">
        <v>2899</v>
      </c>
      <c r="AC198" s="19">
        <v>25885</v>
      </c>
      <c r="AD198" s="23">
        <f t="shared" ca="1" si="2"/>
        <v>32.93888888888889</v>
      </c>
    </row>
    <row r="199" spans="1:30" ht="15">
      <c r="A199" s="4">
        <v>2371</v>
      </c>
      <c r="N199" s="5" t="s">
        <v>51</v>
      </c>
      <c r="P199" s="14">
        <v>4620</v>
      </c>
      <c r="Q199" s="14">
        <v>794</v>
      </c>
      <c r="AB199" s="4">
        <v>4152</v>
      </c>
      <c r="AC199" s="19">
        <v>33003</v>
      </c>
      <c r="AD199" s="23">
        <f t="shared" ca="1" si="2"/>
        <v>38.930555555555557</v>
      </c>
    </row>
    <row r="200" spans="1:30" ht="15">
      <c r="A200" s="4">
        <v>3819</v>
      </c>
      <c r="N200" s="5" t="s">
        <v>123</v>
      </c>
      <c r="P200" s="14">
        <v>4622</v>
      </c>
      <c r="Q200" s="14">
        <v>909</v>
      </c>
      <c r="AB200" s="4">
        <v>2514</v>
      </c>
      <c r="AC200" s="19">
        <v>30815</v>
      </c>
      <c r="AD200" s="23">
        <f t="shared" ref="AD200:AD263" ca="1" si="3">YEARFRAC(AC201, TODAY())</f>
        <v>66.269444444444446</v>
      </c>
    </row>
    <row r="201" spans="1:30" ht="15">
      <c r="A201" s="4">
        <v>4007</v>
      </c>
      <c r="N201" s="5" t="s">
        <v>247</v>
      </c>
      <c r="P201" s="14">
        <v>4625</v>
      </c>
      <c r="Q201" s="14">
        <v>940</v>
      </c>
      <c r="AB201" s="4">
        <v>4602</v>
      </c>
      <c r="AC201" s="19">
        <v>20831</v>
      </c>
      <c r="AD201" s="23">
        <f t="shared" ca="1" si="3"/>
        <v>57.477777777777774</v>
      </c>
    </row>
    <row r="202" spans="1:30" ht="15">
      <c r="A202" s="4">
        <v>4012</v>
      </c>
      <c r="N202" s="5" t="s">
        <v>156</v>
      </c>
      <c r="P202" s="14">
        <v>4632</v>
      </c>
      <c r="Q202" s="14">
        <v>943</v>
      </c>
      <c r="AB202" s="4">
        <v>3184</v>
      </c>
      <c r="AC202" s="19">
        <v>24041</v>
      </c>
      <c r="AD202" s="23">
        <f t="shared" ca="1" si="3"/>
        <v>41.827777777777776</v>
      </c>
    </row>
    <row r="203" spans="1:30" ht="15">
      <c r="A203" s="4">
        <v>4855</v>
      </c>
      <c r="N203" s="5" t="s">
        <v>311</v>
      </c>
      <c r="P203" s="14">
        <v>4635</v>
      </c>
      <c r="Q203" s="14">
        <v>604</v>
      </c>
      <c r="AB203" s="4">
        <v>2646</v>
      </c>
      <c r="AC203" s="19">
        <v>29757</v>
      </c>
      <c r="AD203" s="23">
        <f t="shared" ca="1" si="3"/>
        <v>63.088888888888889</v>
      </c>
    </row>
    <row r="204" spans="1:30" ht="15">
      <c r="A204" s="4">
        <v>5233</v>
      </c>
      <c r="N204" s="5" t="s">
        <v>42</v>
      </c>
      <c r="P204" s="14">
        <v>4636</v>
      </c>
      <c r="Q204" s="14">
        <v>335</v>
      </c>
      <c r="AB204" s="4">
        <v>2765</v>
      </c>
      <c r="AC204" s="19">
        <v>21991</v>
      </c>
      <c r="AD204" s="23">
        <f t="shared" ca="1" si="3"/>
        <v>35.81111111111111</v>
      </c>
    </row>
    <row r="205" spans="1:30" ht="15">
      <c r="A205" s="4">
        <v>3910</v>
      </c>
      <c r="N205" s="5" t="s">
        <v>206</v>
      </c>
      <c r="P205" s="14">
        <v>4646</v>
      </c>
      <c r="Q205" s="14">
        <v>966</v>
      </c>
      <c r="AB205" s="4">
        <v>2371</v>
      </c>
      <c r="AC205" s="19">
        <v>31954</v>
      </c>
      <c r="AD205" s="23">
        <f t="shared" ca="1" si="3"/>
        <v>51.280555555555559</v>
      </c>
    </row>
    <row r="206" spans="1:30" ht="15">
      <c r="A206" s="4">
        <v>2469</v>
      </c>
      <c r="N206" s="5" t="s">
        <v>45</v>
      </c>
      <c r="P206" s="14">
        <v>4655</v>
      </c>
      <c r="Q206" s="14">
        <v>573</v>
      </c>
      <c r="AB206" s="4">
        <v>3819</v>
      </c>
      <c r="AC206" s="19">
        <v>26305</v>
      </c>
      <c r="AD206" s="23">
        <f t="shared" ca="1" si="3"/>
        <v>29.616666666666667</v>
      </c>
    </row>
    <row r="207" spans="1:30" ht="15">
      <c r="A207" s="4">
        <v>4554</v>
      </c>
      <c r="N207" s="5" t="s">
        <v>320</v>
      </c>
      <c r="P207" s="14">
        <v>4657</v>
      </c>
      <c r="Q207" s="14">
        <v>941</v>
      </c>
      <c r="AB207" s="4">
        <v>4007</v>
      </c>
      <c r="AC207" s="19">
        <v>34218</v>
      </c>
      <c r="AD207" s="23">
        <f t="shared" ca="1" si="3"/>
        <v>62.972222222222221</v>
      </c>
    </row>
    <row r="208" spans="1:30" ht="15">
      <c r="A208" s="4">
        <v>4033</v>
      </c>
      <c r="N208" s="5" t="s">
        <v>106</v>
      </c>
      <c r="P208" s="14">
        <v>4660</v>
      </c>
      <c r="Q208" s="14">
        <v>705</v>
      </c>
      <c r="AB208" s="4">
        <v>4012</v>
      </c>
      <c r="AC208" s="19">
        <v>22034</v>
      </c>
      <c r="AD208" s="23">
        <f t="shared" ca="1" si="3"/>
        <v>56.886111111111113</v>
      </c>
    </row>
    <row r="209" spans="1:30" ht="15">
      <c r="A209" s="4">
        <v>3752</v>
      </c>
      <c r="N209" s="5" t="s">
        <v>250</v>
      </c>
      <c r="P209" s="14">
        <v>4661</v>
      </c>
      <c r="Q209" s="14">
        <v>655</v>
      </c>
      <c r="AB209" s="4">
        <v>4855</v>
      </c>
      <c r="AC209" s="19">
        <v>24256</v>
      </c>
      <c r="AD209" s="23">
        <f t="shared" ca="1" si="3"/>
        <v>64.75833333333334</v>
      </c>
    </row>
    <row r="210" spans="1:30" ht="14.25">
      <c r="A210" s="4">
        <v>4864</v>
      </c>
      <c r="P210" s="14">
        <v>4662</v>
      </c>
      <c r="Q210" s="14">
        <v>417</v>
      </c>
      <c r="AB210" s="4">
        <v>5233</v>
      </c>
      <c r="AC210" s="19">
        <v>21381</v>
      </c>
      <c r="AD210" s="23">
        <f t="shared" ca="1" si="3"/>
        <v>35.180555555555557</v>
      </c>
    </row>
    <row r="211" spans="1:30" ht="14.25">
      <c r="A211" s="4">
        <v>2890</v>
      </c>
      <c r="P211" s="14">
        <v>4699</v>
      </c>
      <c r="Q211" s="14">
        <v>487</v>
      </c>
      <c r="AB211" s="4">
        <v>3910</v>
      </c>
      <c r="AC211" s="19">
        <v>32186</v>
      </c>
      <c r="AD211" s="23">
        <f t="shared" ca="1" si="3"/>
        <v>67.586111111111109</v>
      </c>
    </row>
    <row r="212" spans="1:30" ht="14.25">
      <c r="A212" s="4">
        <v>3316</v>
      </c>
      <c r="P212" s="14">
        <v>4705</v>
      </c>
      <c r="Q212" s="14">
        <v>718</v>
      </c>
      <c r="AB212" s="4">
        <v>2469</v>
      </c>
      <c r="AC212" s="19">
        <v>20349</v>
      </c>
      <c r="AD212" s="23">
        <f t="shared" ca="1" si="3"/>
        <v>58.513888888888886</v>
      </c>
    </row>
    <row r="213" spans="1:30" ht="14.25">
      <c r="A213" s="4">
        <v>5514</v>
      </c>
      <c r="P213" s="14">
        <v>4726</v>
      </c>
      <c r="Q213" s="14">
        <v>502</v>
      </c>
      <c r="AB213" s="4">
        <v>4554</v>
      </c>
      <c r="AC213" s="19">
        <v>23663</v>
      </c>
      <c r="AD213" s="23">
        <f t="shared" ca="1" si="3"/>
        <v>56.711111111111109</v>
      </c>
    </row>
    <row r="214" spans="1:30" ht="14.25">
      <c r="A214" s="4">
        <v>5070</v>
      </c>
      <c r="P214" s="14">
        <v>4735</v>
      </c>
      <c r="Q214" s="14">
        <v>294</v>
      </c>
      <c r="AB214" s="4">
        <v>4033</v>
      </c>
      <c r="AC214" s="19">
        <v>24321</v>
      </c>
      <c r="AD214" s="23">
        <f t="shared" ca="1" si="3"/>
        <v>67.216666666666669</v>
      </c>
    </row>
    <row r="215" spans="1:30" ht="14.25">
      <c r="A215" s="4">
        <v>5243</v>
      </c>
      <c r="P215" s="14">
        <v>4736</v>
      </c>
      <c r="Q215" s="14">
        <v>387</v>
      </c>
      <c r="AB215" s="4">
        <v>3028</v>
      </c>
      <c r="AC215" s="19">
        <v>20484</v>
      </c>
      <c r="AD215" s="23">
        <f t="shared" ca="1" si="3"/>
        <v>56.855555555555554</v>
      </c>
    </row>
    <row r="216" spans="1:30" ht="14.25">
      <c r="A216" s="4">
        <v>4448</v>
      </c>
      <c r="P216" s="14">
        <v>4741</v>
      </c>
      <c r="Q216" s="14">
        <v>55</v>
      </c>
      <c r="AB216" s="4">
        <v>3752</v>
      </c>
      <c r="AC216" s="19">
        <v>24268</v>
      </c>
      <c r="AD216" s="23">
        <f t="shared" ca="1" si="3"/>
        <v>36.913888888888891</v>
      </c>
    </row>
    <row r="217" spans="1:30" ht="14.25">
      <c r="A217" s="4">
        <v>4207</v>
      </c>
      <c r="P217" s="14">
        <v>4800</v>
      </c>
      <c r="Q217" s="14">
        <v>991</v>
      </c>
      <c r="AB217" s="4">
        <v>4864</v>
      </c>
      <c r="AC217" s="19">
        <v>31551</v>
      </c>
      <c r="AD217" s="23">
        <f t="shared" ca="1" si="3"/>
        <v>48.333333333333336</v>
      </c>
    </row>
    <row r="218" spans="1:30" ht="14.25">
      <c r="A218" s="4">
        <v>3172</v>
      </c>
      <c r="P218" s="14">
        <v>4834</v>
      </c>
      <c r="Q218" s="14">
        <v>274</v>
      </c>
      <c r="AB218" s="4">
        <v>2890</v>
      </c>
      <c r="AC218" s="19">
        <v>27381</v>
      </c>
      <c r="AD218" s="23">
        <f t="shared" ca="1" si="3"/>
        <v>52.130555555555553</v>
      </c>
    </row>
    <row r="219" spans="1:30" ht="14.25">
      <c r="A219" s="4">
        <v>4800</v>
      </c>
      <c r="P219" s="14">
        <v>4855</v>
      </c>
      <c r="Q219" s="14">
        <v>575</v>
      </c>
      <c r="AB219" s="4">
        <v>3316</v>
      </c>
      <c r="AC219" s="19">
        <v>25993</v>
      </c>
      <c r="AD219" s="23">
        <f t="shared" ca="1" si="3"/>
        <v>63.547222222222224</v>
      </c>
    </row>
    <row r="220" spans="1:30" ht="14.25">
      <c r="A220" s="4">
        <v>3472</v>
      </c>
      <c r="P220" s="14">
        <v>4858</v>
      </c>
      <c r="Q220" s="14">
        <v>149</v>
      </c>
      <c r="AB220" s="4">
        <v>5514</v>
      </c>
      <c r="AC220" s="19">
        <v>21824</v>
      </c>
      <c r="AD220" s="23">
        <f t="shared" ca="1" si="3"/>
        <v>59.902777777777779</v>
      </c>
    </row>
    <row r="221" spans="1:30" ht="14.25">
      <c r="A221" s="4">
        <v>4297</v>
      </c>
      <c r="P221" s="14">
        <v>4864</v>
      </c>
      <c r="Q221" s="14">
        <v>682</v>
      </c>
      <c r="AB221" s="4">
        <v>5070</v>
      </c>
      <c r="AC221" s="19">
        <v>23154</v>
      </c>
      <c r="AD221" s="23">
        <f t="shared" ca="1" si="3"/>
        <v>57.227777777777774</v>
      </c>
    </row>
    <row r="222" spans="1:30" ht="14.25">
      <c r="A222" s="4">
        <v>5379</v>
      </c>
      <c r="P222" s="14">
        <v>4885</v>
      </c>
      <c r="Q222" s="14">
        <v>832</v>
      </c>
      <c r="AB222" s="4">
        <v>5243</v>
      </c>
      <c r="AC222" s="19">
        <v>24133</v>
      </c>
      <c r="AD222" s="23">
        <f t="shared" ca="1" si="3"/>
        <v>31.422222222222221</v>
      </c>
    </row>
    <row r="223" spans="1:30" ht="14.25">
      <c r="A223" s="4">
        <v>5307</v>
      </c>
      <c r="P223" s="14">
        <v>4886</v>
      </c>
      <c r="Q223" s="14">
        <v>954</v>
      </c>
      <c r="AB223" s="4">
        <v>4448</v>
      </c>
      <c r="AC223" s="19">
        <v>33558</v>
      </c>
      <c r="AD223" s="23">
        <f t="shared" ca="1" si="3"/>
        <v>33.597222222222221</v>
      </c>
    </row>
    <row r="224" spans="1:30" ht="14.25">
      <c r="A224" s="4">
        <v>5459</v>
      </c>
      <c r="P224" s="14">
        <v>4894</v>
      </c>
      <c r="Q224" s="14">
        <v>387</v>
      </c>
      <c r="AB224" s="4">
        <v>4207</v>
      </c>
      <c r="AC224" s="19">
        <v>32764</v>
      </c>
      <c r="AD224" s="23">
        <f t="shared" ca="1" si="3"/>
        <v>33.511111111111113</v>
      </c>
    </row>
    <row r="225" spans="1:30" ht="14.25">
      <c r="A225" s="4">
        <v>4124</v>
      </c>
      <c r="P225" s="14">
        <v>4898</v>
      </c>
      <c r="Q225" s="14">
        <v>851</v>
      </c>
      <c r="AB225" s="4">
        <v>3172</v>
      </c>
      <c r="AC225" s="19">
        <v>32795</v>
      </c>
      <c r="AD225" s="23">
        <f t="shared" ca="1" si="3"/>
        <v>47.230555555555554</v>
      </c>
    </row>
    <row r="226" spans="1:30" ht="14.25">
      <c r="A226" s="4">
        <v>4169</v>
      </c>
      <c r="P226" s="14">
        <v>4918</v>
      </c>
      <c r="Q226" s="14">
        <v>883</v>
      </c>
      <c r="AB226" s="4">
        <v>4800</v>
      </c>
      <c r="AC226" s="19">
        <v>27784</v>
      </c>
      <c r="AD226" s="23">
        <f t="shared" ca="1" si="3"/>
        <v>48.102777777777774</v>
      </c>
    </row>
    <row r="227" spans="1:30" ht="14.25">
      <c r="A227" s="4">
        <v>5400</v>
      </c>
      <c r="P227" s="14">
        <v>4924</v>
      </c>
      <c r="Q227" s="14">
        <v>432</v>
      </c>
      <c r="AB227" s="4">
        <v>3472</v>
      </c>
      <c r="AC227" s="19">
        <v>27464</v>
      </c>
      <c r="AD227" s="23">
        <f t="shared" ca="1" si="3"/>
        <v>40.233333333333334</v>
      </c>
    </row>
    <row r="228" spans="1:30" ht="14.25">
      <c r="A228" s="4">
        <v>5563</v>
      </c>
      <c r="P228" s="14">
        <v>4932</v>
      </c>
      <c r="Q228" s="14">
        <v>12</v>
      </c>
      <c r="AB228" s="4">
        <v>4297</v>
      </c>
      <c r="AC228" s="19">
        <v>30340</v>
      </c>
      <c r="AD228" s="23">
        <f t="shared" ca="1" si="3"/>
        <v>47.424999999999997</v>
      </c>
    </row>
    <row r="229" spans="1:30" ht="14.25">
      <c r="A229" s="4">
        <v>4149</v>
      </c>
      <c r="P229" s="14">
        <v>4936</v>
      </c>
      <c r="Q229" s="14">
        <v>570</v>
      </c>
      <c r="AB229" s="4">
        <v>5379</v>
      </c>
      <c r="AC229" s="19">
        <v>27713</v>
      </c>
      <c r="AD229" s="23">
        <f t="shared" ca="1" si="3"/>
        <v>60.711111111111109</v>
      </c>
    </row>
    <row r="230" spans="1:30" ht="14.25">
      <c r="A230" s="4">
        <v>4421</v>
      </c>
      <c r="P230" s="14">
        <v>4938</v>
      </c>
      <c r="Q230" s="14">
        <v>589</v>
      </c>
      <c r="AB230" s="4">
        <v>5307</v>
      </c>
      <c r="AC230" s="19">
        <v>22860</v>
      </c>
      <c r="AD230" s="23">
        <f t="shared" ca="1" si="3"/>
        <v>55.238888888888887</v>
      </c>
    </row>
    <row r="231" spans="1:30" ht="14.25">
      <c r="A231" s="4">
        <v>4331</v>
      </c>
      <c r="P231" s="14">
        <v>4940</v>
      </c>
      <c r="Q231" s="14">
        <v>95</v>
      </c>
      <c r="AB231" s="4">
        <v>5459</v>
      </c>
      <c r="AC231" s="19">
        <v>24859</v>
      </c>
      <c r="AD231" s="23">
        <f t="shared" ca="1" si="3"/>
        <v>62.358333333333334</v>
      </c>
    </row>
    <row r="232" spans="1:30" ht="14.25">
      <c r="A232" s="4">
        <v>4660</v>
      </c>
      <c r="P232" s="14">
        <v>4941</v>
      </c>
      <c r="Q232" s="14">
        <v>406</v>
      </c>
      <c r="AB232" s="4">
        <v>4124</v>
      </c>
      <c r="AC232" s="19">
        <v>22259</v>
      </c>
      <c r="AD232" s="23">
        <f t="shared" ca="1" si="3"/>
        <v>28.444444444444443</v>
      </c>
    </row>
    <row r="233" spans="1:30" ht="14.25">
      <c r="A233" s="4">
        <v>3906</v>
      </c>
      <c r="P233" s="14">
        <v>4951</v>
      </c>
      <c r="Q233" s="14">
        <v>1071</v>
      </c>
      <c r="AB233" s="4">
        <v>4169</v>
      </c>
      <c r="AC233" s="19">
        <v>34646</v>
      </c>
      <c r="AD233" s="23">
        <f t="shared" ca="1" si="3"/>
        <v>32.43611111111111</v>
      </c>
    </row>
    <row r="234" spans="1:30" ht="14.25">
      <c r="A234" s="4">
        <v>2774</v>
      </c>
      <c r="P234" s="14">
        <v>4966</v>
      </c>
      <c r="Q234" s="14">
        <v>921</v>
      </c>
      <c r="AB234" s="4">
        <v>5400</v>
      </c>
      <c r="AC234" s="19">
        <v>33188</v>
      </c>
      <c r="AD234" s="23">
        <f t="shared" ca="1" si="3"/>
        <v>59.047222222222224</v>
      </c>
    </row>
    <row r="235" spans="1:30" ht="14.25">
      <c r="A235" s="4">
        <v>3604</v>
      </c>
      <c r="P235" s="14">
        <v>4981</v>
      </c>
      <c r="Q235" s="14">
        <v>136</v>
      </c>
      <c r="AB235" s="4">
        <v>5592</v>
      </c>
      <c r="AC235" s="19">
        <v>23468</v>
      </c>
      <c r="AD235" s="23">
        <f t="shared" ca="1" si="3"/>
        <v>30.56111111111111</v>
      </c>
    </row>
    <row r="236" spans="1:30" ht="14.25">
      <c r="A236" s="4">
        <v>2673</v>
      </c>
      <c r="P236" s="14">
        <v>4992</v>
      </c>
      <c r="Q236" s="14">
        <v>160</v>
      </c>
      <c r="AB236" s="4">
        <v>5563</v>
      </c>
      <c r="AC236" s="19">
        <v>33873</v>
      </c>
      <c r="AD236" s="23">
        <f t="shared" ca="1" si="3"/>
        <v>65.330555555555549</v>
      </c>
    </row>
    <row r="237" spans="1:30" ht="14.25">
      <c r="A237" s="4">
        <v>4735</v>
      </c>
      <c r="P237" s="14">
        <v>5013</v>
      </c>
      <c r="Q237" s="14">
        <v>482</v>
      </c>
      <c r="AB237" s="4">
        <v>4149</v>
      </c>
      <c r="AC237" s="19">
        <v>21173</v>
      </c>
      <c r="AD237" s="23">
        <f t="shared" ca="1" si="3"/>
        <v>67.45</v>
      </c>
    </row>
    <row r="238" spans="1:30" ht="14.25">
      <c r="A238" s="4">
        <v>2546</v>
      </c>
      <c r="P238" s="14">
        <v>5025</v>
      </c>
      <c r="Q238" s="14">
        <v>287</v>
      </c>
      <c r="AB238" s="4">
        <v>4421</v>
      </c>
      <c r="AC238" s="19">
        <v>20399</v>
      </c>
      <c r="AD238" s="23">
        <f t="shared" ca="1" si="3"/>
        <v>50.038888888888891</v>
      </c>
    </row>
    <row r="239" spans="1:30" ht="14.25">
      <c r="A239" s="4">
        <v>2509</v>
      </c>
      <c r="P239" s="14">
        <v>5031</v>
      </c>
      <c r="Q239" s="14">
        <v>626</v>
      </c>
      <c r="AB239" s="4">
        <v>4331</v>
      </c>
      <c r="AC239" s="19">
        <v>26758</v>
      </c>
      <c r="AD239" s="23">
        <f t="shared" ca="1" si="3"/>
        <v>44.416666666666664</v>
      </c>
    </row>
    <row r="240" spans="1:30" ht="14.25">
      <c r="A240" s="4">
        <v>2851</v>
      </c>
      <c r="P240" s="14">
        <v>5049</v>
      </c>
      <c r="Q240" s="14">
        <v>714</v>
      </c>
      <c r="AB240" s="4">
        <v>4660</v>
      </c>
      <c r="AC240" s="19">
        <v>28812</v>
      </c>
      <c r="AD240" s="23">
        <f t="shared" ca="1" si="3"/>
        <v>46.827777777777776</v>
      </c>
    </row>
    <row r="241" spans="1:30" ht="14.25">
      <c r="A241" s="4">
        <v>4932</v>
      </c>
      <c r="P241" s="14">
        <v>5052</v>
      </c>
      <c r="Q241" s="14">
        <v>33</v>
      </c>
      <c r="AB241" s="4">
        <v>3906</v>
      </c>
      <c r="AC241" s="19">
        <v>27931</v>
      </c>
      <c r="AD241" s="23">
        <f t="shared" ca="1" si="3"/>
        <v>66.825000000000003</v>
      </c>
    </row>
    <row r="242" spans="1:30" ht="14.25">
      <c r="A242" s="4">
        <v>2572</v>
      </c>
      <c r="P242" s="14">
        <v>5054</v>
      </c>
      <c r="Q242" s="14">
        <v>712</v>
      </c>
      <c r="AB242" s="4">
        <v>2774</v>
      </c>
      <c r="AC242" s="19">
        <v>20627</v>
      </c>
      <c r="AD242" s="23">
        <f t="shared" ca="1" si="3"/>
        <v>64.863888888888894</v>
      </c>
    </row>
    <row r="243" spans="1:30" ht="14.25">
      <c r="A243" s="4">
        <v>5136</v>
      </c>
      <c r="P243" s="14">
        <v>5057</v>
      </c>
      <c r="Q243" s="14">
        <v>26</v>
      </c>
      <c r="AB243" s="4">
        <v>5325</v>
      </c>
      <c r="AC243" s="19">
        <v>21343</v>
      </c>
      <c r="AD243" s="23">
        <f t="shared" ca="1" si="3"/>
        <v>28.213888888888889</v>
      </c>
    </row>
    <row r="244" spans="1:30" ht="14.25">
      <c r="A244" s="4">
        <v>3669</v>
      </c>
      <c r="P244" s="14">
        <v>5059</v>
      </c>
      <c r="Q244" s="14">
        <v>26</v>
      </c>
      <c r="AB244" s="4">
        <v>3604</v>
      </c>
      <c r="AC244" s="19">
        <v>34731</v>
      </c>
      <c r="AD244" s="23">
        <f t="shared" ca="1" si="3"/>
        <v>66.141666666666666</v>
      </c>
    </row>
    <row r="245" spans="1:30" ht="14.25">
      <c r="A245" s="4">
        <v>4705</v>
      </c>
      <c r="P245" s="14">
        <v>5063</v>
      </c>
      <c r="Q245" s="14">
        <v>364</v>
      </c>
      <c r="AB245" s="4">
        <v>2673</v>
      </c>
      <c r="AC245" s="19">
        <v>20878</v>
      </c>
      <c r="AD245" s="23">
        <f t="shared" ca="1" si="3"/>
        <v>44.630555555555553</v>
      </c>
    </row>
    <row r="246" spans="1:30" ht="14.25">
      <c r="A246" s="4">
        <v>3032</v>
      </c>
      <c r="P246" s="14">
        <v>5070</v>
      </c>
      <c r="Q246" s="14">
        <v>124</v>
      </c>
      <c r="AB246" s="4">
        <v>2826</v>
      </c>
      <c r="AC246" s="19">
        <v>28734</v>
      </c>
      <c r="AD246" s="23">
        <f t="shared" ca="1" si="3"/>
        <v>57.727777777777774</v>
      </c>
    </row>
    <row r="247" spans="1:30" ht="14.25">
      <c r="A247" s="4">
        <v>5222</v>
      </c>
      <c r="P247" s="14">
        <v>5079</v>
      </c>
      <c r="Q247" s="14">
        <v>748</v>
      </c>
      <c r="AB247" s="4">
        <v>4735</v>
      </c>
      <c r="AC247" s="19">
        <v>23949</v>
      </c>
      <c r="AD247" s="23">
        <f t="shared" ca="1" si="3"/>
        <v>51.141666666666666</v>
      </c>
    </row>
    <row r="248" spans="1:30" ht="14.25">
      <c r="A248" s="4">
        <v>3091</v>
      </c>
      <c r="P248" s="14">
        <v>5112</v>
      </c>
      <c r="Q248" s="14">
        <v>469</v>
      </c>
      <c r="AB248" s="4">
        <v>2546</v>
      </c>
      <c r="AC248" s="19">
        <v>26356</v>
      </c>
      <c r="AD248" s="23">
        <f t="shared" ca="1" si="3"/>
        <v>48.44166666666667</v>
      </c>
    </row>
    <row r="249" spans="1:30" ht="14.25">
      <c r="A249" s="4">
        <v>5122</v>
      </c>
      <c r="P249" s="14">
        <v>5122</v>
      </c>
      <c r="Q249" s="14">
        <v>308</v>
      </c>
      <c r="AB249" s="4">
        <v>2509</v>
      </c>
      <c r="AC249" s="19">
        <v>27342</v>
      </c>
      <c r="AD249" s="23">
        <f t="shared" ca="1" si="3"/>
        <v>29.622222222222224</v>
      </c>
    </row>
    <row r="250" spans="1:30" ht="14.25">
      <c r="A250" s="4">
        <v>2400</v>
      </c>
      <c r="P250" s="14">
        <v>5131</v>
      </c>
      <c r="Q250" s="14">
        <v>184</v>
      </c>
      <c r="AB250" s="4">
        <v>2851</v>
      </c>
      <c r="AC250" s="19">
        <v>34216</v>
      </c>
      <c r="AD250" s="23">
        <f t="shared" ca="1" si="3"/>
        <v>47.677777777777777</v>
      </c>
    </row>
    <row r="251" spans="1:30" ht="14.25">
      <c r="A251" s="4">
        <v>3372</v>
      </c>
      <c r="P251" s="14">
        <v>5136</v>
      </c>
      <c r="Q251" s="14">
        <v>226</v>
      </c>
      <c r="AB251" s="4">
        <v>4932</v>
      </c>
      <c r="AC251" s="19">
        <v>27620</v>
      </c>
      <c r="AD251" s="23">
        <f t="shared" ca="1" si="3"/>
        <v>50.758333333333333</v>
      </c>
    </row>
    <row r="252" spans="1:30" ht="14.25">
      <c r="A252" s="4">
        <v>3358</v>
      </c>
      <c r="P252" s="14">
        <v>5160</v>
      </c>
      <c r="Q252" s="14">
        <v>705</v>
      </c>
      <c r="AB252" s="4">
        <v>2572</v>
      </c>
      <c r="AC252" s="19">
        <v>26495</v>
      </c>
      <c r="AD252" s="23">
        <f t="shared" ca="1" si="3"/>
        <v>58.130555555555553</v>
      </c>
    </row>
    <row r="253" spans="1:30" ht="14.25">
      <c r="A253" s="4">
        <v>3190</v>
      </c>
      <c r="P253" s="14">
        <v>5180</v>
      </c>
      <c r="Q253" s="14">
        <v>988</v>
      </c>
      <c r="AB253" s="4">
        <v>5136</v>
      </c>
      <c r="AC253" s="19">
        <v>23802</v>
      </c>
      <c r="AD253" s="23">
        <f t="shared" ca="1" si="3"/>
        <v>38.56666666666667</v>
      </c>
    </row>
    <row r="254" spans="1:30" ht="14.25">
      <c r="A254" s="4">
        <v>5531</v>
      </c>
      <c r="P254" s="14">
        <v>5196</v>
      </c>
      <c r="Q254" s="14">
        <v>550</v>
      </c>
      <c r="AB254" s="4">
        <v>3669</v>
      </c>
      <c r="AC254" s="19">
        <v>30949</v>
      </c>
      <c r="AD254" s="23">
        <f t="shared" ca="1" si="3"/>
        <v>66.538888888888891</v>
      </c>
    </row>
    <row r="255" spans="1:30" ht="14.25">
      <c r="A255" s="4">
        <v>4572</v>
      </c>
      <c r="P255" s="14">
        <v>5222</v>
      </c>
      <c r="Q255" s="14">
        <v>340</v>
      </c>
      <c r="AB255" s="4">
        <v>4705</v>
      </c>
      <c r="AC255" s="19">
        <v>20732</v>
      </c>
      <c r="AD255" s="23">
        <f t="shared" ca="1" si="3"/>
        <v>63.163888888888891</v>
      </c>
    </row>
    <row r="256" spans="1:30" ht="14.25">
      <c r="A256" s="4">
        <v>4576</v>
      </c>
      <c r="P256" s="14">
        <v>5233</v>
      </c>
      <c r="Q256" s="14">
        <v>537</v>
      </c>
      <c r="AB256" s="4">
        <v>3032</v>
      </c>
      <c r="AC256" s="19">
        <v>21965</v>
      </c>
      <c r="AD256" s="23">
        <f t="shared" ca="1" si="3"/>
        <v>68.177777777777777</v>
      </c>
    </row>
    <row r="257" spans="1:30" ht="14.25">
      <c r="A257" s="4">
        <v>5485</v>
      </c>
      <c r="P257" s="14">
        <v>5243</v>
      </c>
      <c r="Q257" s="14">
        <v>856</v>
      </c>
      <c r="AB257" s="4">
        <v>5222</v>
      </c>
      <c r="AC257" s="19">
        <v>20134</v>
      </c>
      <c r="AD257" s="23">
        <f t="shared" ca="1" si="3"/>
        <v>52.06111111111111</v>
      </c>
    </row>
    <row r="258" spans="1:30" ht="14.25">
      <c r="A258" s="4">
        <v>4301</v>
      </c>
      <c r="P258" s="14">
        <v>5255</v>
      </c>
      <c r="Q258" s="14">
        <v>375</v>
      </c>
      <c r="AB258" s="4">
        <v>3091</v>
      </c>
      <c r="AC258" s="19">
        <v>26018</v>
      </c>
      <c r="AD258" s="23">
        <f t="shared" ca="1" si="3"/>
        <v>62.633333333333333</v>
      </c>
    </row>
    <row r="259" spans="1:30" ht="14.25">
      <c r="A259" s="4">
        <v>5491</v>
      </c>
      <c r="P259" s="14">
        <v>5256</v>
      </c>
      <c r="Q259" s="14">
        <v>353</v>
      </c>
      <c r="AB259" s="4">
        <v>3363</v>
      </c>
      <c r="AC259" s="19">
        <v>22159</v>
      </c>
      <c r="AD259" s="23">
        <f t="shared" ca="1" si="3"/>
        <v>44.569444444444443</v>
      </c>
    </row>
    <row r="260" spans="1:30" ht="14.25">
      <c r="A260" s="4">
        <v>4233</v>
      </c>
      <c r="P260" s="14">
        <v>5272</v>
      </c>
      <c r="Q260" s="14">
        <v>461</v>
      </c>
      <c r="AB260" s="4">
        <v>5122</v>
      </c>
      <c r="AC260" s="19">
        <v>28756</v>
      </c>
      <c r="AD260" s="23">
        <f t="shared" ca="1" si="3"/>
        <v>48.830555555555556</v>
      </c>
    </row>
    <row r="261" spans="1:30" ht="14.25">
      <c r="A261" s="4">
        <v>4834</v>
      </c>
      <c r="P261" s="14">
        <v>5282</v>
      </c>
      <c r="Q261" s="14">
        <v>68</v>
      </c>
      <c r="AB261" s="4">
        <v>2400</v>
      </c>
      <c r="AC261" s="19">
        <v>27199</v>
      </c>
      <c r="AD261" s="23">
        <f t="shared" ca="1" si="3"/>
        <v>37.37222222222222</v>
      </c>
    </row>
    <row r="262" spans="1:30" ht="14.25">
      <c r="A262" s="4">
        <v>3068</v>
      </c>
      <c r="P262" s="14">
        <v>5291</v>
      </c>
      <c r="Q262" s="14">
        <v>597</v>
      </c>
      <c r="AB262" s="4">
        <v>3372</v>
      </c>
      <c r="AC262" s="19">
        <v>31385</v>
      </c>
      <c r="AD262" s="23">
        <f t="shared" ca="1" si="3"/>
        <v>66.388888888888886</v>
      </c>
    </row>
    <row r="263" spans="1:30" ht="14.25">
      <c r="A263" s="4">
        <v>5553</v>
      </c>
      <c r="P263" s="14">
        <v>5296</v>
      </c>
      <c r="Q263" s="14">
        <v>807</v>
      </c>
      <c r="AB263" s="4">
        <v>3358</v>
      </c>
      <c r="AC263" s="19">
        <v>20787</v>
      </c>
      <c r="AD263" s="23">
        <f t="shared" ca="1" si="3"/>
        <v>27.991666666666667</v>
      </c>
    </row>
    <row r="264" spans="1:30" ht="14.25">
      <c r="A264" s="4">
        <v>4699</v>
      </c>
      <c r="P264" s="14">
        <v>5307</v>
      </c>
      <c r="Q264" s="14">
        <v>831</v>
      </c>
      <c r="AB264" s="4">
        <v>3936</v>
      </c>
      <c r="AC264" s="19">
        <v>34810</v>
      </c>
      <c r="AD264" s="23">
        <f t="shared" ref="AD264:AD306" ca="1" si="4">YEARFRAC(AC265, TODAY())</f>
        <v>37.241666666666667</v>
      </c>
    </row>
    <row r="265" spans="1:30" ht="14.25">
      <c r="A265" s="4">
        <v>5443</v>
      </c>
      <c r="P265" s="14">
        <v>5325</v>
      </c>
      <c r="Q265" s="14">
        <v>759</v>
      </c>
      <c r="AB265" s="4">
        <v>3190</v>
      </c>
      <c r="AC265" s="19">
        <v>31433</v>
      </c>
      <c r="AD265" s="23">
        <f t="shared" ca="1" si="4"/>
        <v>49.333333333333336</v>
      </c>
    </row>
    <row r="266" spans="1:30" ht="14.25">
      <c r="A266" s="4">
        <v>4246</v>
      </c>
      <c r="P266" s="14">
        <v>5328</v>
      </c>
      <c r="Q266" s="14">
        <v>242</v>
      </c>
      <c r="AB266" s="4">
        <v>5531</v>
      </c>
      <c r="AC266" s="19">
        <v>27016</v>
      </c>
      <c r="AD266" s="23">
        <f t="shared" ca="1" si="4"/>
        <v>49.766666666666666</v>
      </c>
    </row>
    <row r="267" spans="1:30" ht="14.25">
      <c r="A267" s="4">
        <v>4353</v>
      </c>
      <c r="P267" s="14">
        <v>5343</v>
      </c>
      <c r="Q267" s="14">
        <v>616</v>
      </c>
      <c r="AB267" s="4">
        <v>4572</v>
      </c>
      <c r="AC267" s="19">
        <v>26857</v>
      </c>
      <c r="AD267" s="23">
        <f t="shared" ca="1" si="4"/>
        <v>56.572222222222223</v>
      </c>
    </row>
    <row r="268" spans="1:30" ht="14.25">
      <c r="A268" s="4">
        <v>3685</v>
      </c>
      <c r="P268" s="14">
        <v>5356</v>
      </c>
      <c r="Q268" s="14">
        <v>833</v>
      </c>
      <c r="AB268" s="4">
        <v>4576</v>
      </c>
      <c r="AC268" s="19">
        <v>24372</v>
      </c>
      <c r="AD268" s="23">
        <f t="shared" ca="1" si="4"/>
        <v>29.941666666666666</v>
      </c>
    </row>
    <row r="269" spans="1:30" ht="14.25">
      <c r="A269" s="4">
        <v>2795</v>
      </c>
      <c r="P269" s="14">
        <v>5378</v>
      </c>
      <c r="Q269" s="14">
        <v>115</v>
      </c>
      <c r="AB269" s="4">
        <v>5485</v>
      </c>
      <c r="AC269" s="19">
        <v>34098</v>
      </c>
      <c r="AD269" s="23">
        <f t="shared" ca="1" si="4"/>
        <v>34.986111111111114</v>
      </c>
    </row>
    <row r="270" spans="1:30" ht="14.25">
      <c r="A270" s="4">
        <v>2496</v>
      </c>
      <c r="P270" s="14">
        <v>5379</v>
      </c>
      <c r="Q270" s="14">
        <v>195</v>
      </c>
      <c r="AB270" s="4">
        <v>4301</v>
      </c>
      <c r="AC270" s="19">
        <v>32256</v>
      </c>
      <c r="AD270" s="23">
        <f t="shared" ca="1" si="4"/>
        <v>45.669444444444444</v>
      </c>
    </row>
    <row r="271" spans="1:30" ht="14.25">
      <c r="A271" s="4">
        <v>3004</v>
      </c>
      <c r="P271" s="14">
        <v>5381</v>
      </c>
      <c r="Q271" s="14">
        <v>387</v>
      </c>
      <c r="AB271" s="4">
        <v>5491</v>
      </c>
      <c r="AC271" s="19">
        <v>28354</v>
      </c>
      <c r="AD271" s="23">
        <f t="shared" ca="1" si="4"/>
        <v>41.094444444444441</v>
      </c>
    </row>
    <row r="272" spans="1:30" ht="14.25">
      <c r="A272" s="4">
        <v>2330</v>
      </c>
      <c r="P272" s="14">
        <v>5400</v>
      </c>
      <c r="Q272" s="14">
        <v>605</v>
      </c>
      <c r="AB272" s="4">
        <v>4233</v>
      </c>
      <c r="AC272" s="19">
        <v>30024</v>
      </c>
      <c r="AD272" s="23">
        <f t="shared" ca="1" si="4"/>
        <v>42.366666666666667</v>
      </c>
    </row>
    <row r="273" spans="1:30" ht="14.25">
      <c r="A273" s="4">
        <v>4858</v>
      </c>
      <c r="P273" s="14">
        <v>5411</v>
      </c>
      <c r="Q273" s="14">
        <v>446</v>
      </c>
      <c r="AB273" s="4">
        <v>4834</v>
      </c>
      <c r="AC273" s="19">
        <v>29561</v>
      </c>
      <c r="AD273" s="23">
        <f t="shared" ca="1" si="4"/>
        <v>60.219444444444441</v>
      </c>
    </row>
    <row r="274" spans="1:30" ht="14.25">
      <c r="A274" s="4">
        <v>5256</v>
      </c>
      <c r="P274" s="14">
        <v>5413</v>
      </c>
      <c r="Q274" s="14">
        <v>400</v>
      </c>
      <c r="AB274" s="4">
        <v>3068</v>
      </c>
      <c r="AC274" s="19">
        <v>23040</v>
      </c>
      <c r="AD274" s="23">
        <f t="shared" ca="1" si="4"/>
        <v>37.052777777777777</v>
      </c>
    </row>
    <row r="275" spans="1:30" ht="14.25">
      <c r="A275" s="4">
        <v>3894</v>
      </c>
      <c r="P275" s="14">
        <v>5429</v>
      </c>
      <c r="Q275" s="14">
        <v>557</v>
      </c>
      <c r="AB275" s="4">
        <v>5553</v>
      </c>
      <c r="AC275" s="19">
        <v>31500</v>
      </c>
      <c r="AD275" s="23">
        <f t="shared" ca="1" si="4"/>
        <v>27.872222222222224</v>
      </c>
    </row>
    <row r="276" spans="1:30" ht="14.25">
      <c r="A276" s="4">
        <v>2500</v>
      </c>
      <c r="P276" s="14">
        <v>5443</v>
      </c>
      <c r="Q276" s="14">
        <v>190</v>
      </c>
      <c r="AB276" s="4">
        <v>4699</v>
      </c>
      <c r="AC276" s="19">
        <v>34854</v>
      </c>
      <c r="AD276" s="23">
        <f t="shared" ca="1" si="4"/>
        <v>42.147222222222226</v>
      </c>
    </row>
    <row r="277" spans="1:30" ht="14.25">
      <c r="A277" s="4">
        <v>3488</v>
      </c>
      <c r="P277" s="14">
        <v>5459</v>
      </c>
      <c r="Q277" s="14">
        <v>106</v>
      </c>
      <c r="AB277" s="4">
        <v>5443</v>
      </c>
      <c r="AC277" s="19">
        <v>29642</v>
      </c>
      <c r="AD277" s="23">
        <f t="shared" ca="1" si="4"/>
        <v>57.30833333333333</v>
      </c>
    </row>
    <row r="278" spans="1:30" ht="14.25">
      <c r="A278" s="4">
        <v>4622</v>
      </c>
      <c r="P278" s="14">
        <v>5473</v>
      </c>
      <c r="Q278" s="14">
        <v>853</v>
      </c>
      <c r="AB278" s="4">
        <v>4246</v>
      </c>
      <c r="AC278" s="19">
        <v>24103</v>
      </c>
      <c r="AD278" s="23">
        <f t="shared" ca="1" si="4"/>
        <v>53.769444444444446</v>
      </c>
    </row>
    <row r="279" spans="1:30" ht="14.25">
      <c r="A279" s="4">
        <v>2891</v>
      </c>
      <c r="P279" s="14">
        <v>5477</v>
      </c>
      <c r="Q279" s="14">
        <v>787</v>
      </c>
      <c r="AB279" s="4">
        <v>4353</v>
      </c>
      <c r="AC279" s="19">
        <v>25395</v>
      </c>
      <c r="AD279" s="23">
        <f t="shared" ca="1" si="4"/>
        <v>65.513888888888886</v>
      </c>
    </row>
    <row r="280" spans="1:30" ht="14.25">
      <c r="A280" s="4">
        <v>4981</v>
      </c>
      <c r="P280" s="14">
        <v>5485</v>
      </c>
      <c r="Q280" s="14">
        <v>986</v>
      </c>
      <c r="AB280" s="4">
        <v>3700</v>
      </c>
      <c r="AC280" s="19">
        <v>21106</v>
      </c>
      <c r="AD280" s="23">
        <f t="shared" ca="1" si="4"/>
        <v>52.594444444444441</v>
      </c>
    </row>
    <row r="281" spans="1:30" ht="14.25">
      <c r="A281" s="4">
        <v>3383</v>
      </c>
      <c r="P281" s="14">
        <v>5491</v>
      </c>
      <c r="Q281" s="14">
        <v>779</v>
      </c>
      <c r="AB281" s="4">
        <v>3685</v>
      </c>
      <c r="AC281" s="19">
        <v>25825</v>
      </c>
      <c r="AD281" s="23">
        <f t="shared" ca="1" si="4"/>
        <v>31.875</v>
      </c>
    </row>
    <row r="282" spans="1:30" ht="14.25">
      <c r="A282" s="4">
        <v>4173</v>
      </c>
      <c r="P282" s="14">
        <v>5514</v>
      </c>
      <c r="Q282" s="14">
        <v>671</v>
      </c>
      <c r="AB282" s="4">
        <v>2509</v>
      </c>
      <c r="AC282" s="19">
        <v>33392</v>
      </c>
      <c r="AD282" s="23">
        <f t="shared" ca="1" si="4"/>
        <v>53.68333333333333</v>
      </c>
    </row>
    <row r="283" spans="1:30" ht="14.25">
      <c r="A283" s="4">
        <v>2810</v>
      </c>
      <c r="P283" s="14">
        <v>5516</v>
      </c>
      <c r="Q283" s="14">
        <v>183</v>
      </c>
      <c r="AB283" s="4">
        <v>2795</v>
      </c>
      <c r="AC283" s="19">
        <v>25427</v>
      </c>
      <c r="AD283" s="23">
        <f t="shared" ca="1" si="4"/>
        <v>38.038888888888891</v>
      </c>
    </row>
    <row r="284" spans="1:30" ht="14.25">
      <c r="A284" s="4">
        <v>2382</v>
      </c>
      <c r="P284" s="14">
        <v>5523</v>
      </c>
      <c r="Q284" s="14">
        <v>59</v>
      </c>
      <c r="AB284" s="4">
        <v>2496</v>
      </c>
      <c r="AC284" s="19">
        <v>31141</v>
      </c>
      <c r="AD284" s="23">
        <f t="shared" ca="1" si="4"/>
        <v>36.358333333333334</v>
      </c>
    </row>
    <row r="285" spans="1:30" ht="14.25">
      <c r="A285" s="4">
        <v>3811</v>
      </c>
      <c r="P285" s="14">
        <v>5529</v>
      </c>
      <c r="Q285" s="14">
        <v>851</v>
      </c>
      <c r="AB285" s="4">
        <v>3004</v>
      </c>
      <c r="AC285" s="19">
        <v>31755</v>
      </c>
      <c r="AD285" s="23">
        <f t="shared" ca="1" si="4"/>
        <v>49.361111111111114</v>
      </c>
    </row>
    <row r="286" spans="1:30" ht="14.25">
      <c r="A286" s="4">
        <v>3341</v>
      </c>
      <c r="P286" s="14">
        <v>5531</v>
      </c>
      <c r="Q286" s="14">
        <v>699</v>
      </c>
      <c r="AB286" s="4">
        <v>2330</v>
      </c>
      <c r="AC286" s="19">
        <v>27006</v>
      </c>
      <c r="AD286" s="23">
        <f t="shared" ca="1" si="4"/>
        <v>46.583333333333336</v>
      </c>
    </row>
    <row r="287" spans="1:30" ht="14.25">
      <c r="A287" s="4">
        <v>4636</v>
      </c>
      <c r="P287" s="14">
        <v>5533</v>
      </c>
      <c r="Q287" s="14">
        <v>466</v>
      </c>
      <c r="AB287" s="4">
        <v>4858</v>
      </c>
      <c r="AC287" s="19">
        <v>28021</v>
      </c>
      <c r="AD287" s="23">
        <f t="shared" ca="1" si="4"/>
        <v>59.886111111111113</v>
      </c>
    </row>
    <row r="288" spans="1:30" ht="14.25">
      <c r="A288" s="4">
        <v>2731</v>
      </c>
      <c r="P288" s="14">
        <v>5553</v>
      </c>
      <c r="Q288" s="14">
        <v>628</v>
      </c>
      <c r="AB288" s="4">
        <v>5256</v>
      </c>
      <c r="AC288" s="19">
        <v>23160</v>
      </c>
      <c r="AD288" s="23">
        <f t="shared" ca="1" si="4"/>
        <v>48.636111111111113</v>
      </c>
    </row>
    <row r="289" spans="1:30" ht="14.25">
      <c r="A289" s="4">
        <v>4071</v>
      </c>
      <c r="P289" s="14">
        <v>5563</v>
      </c>
      <c r="Q289" s="14">
        <v>1397</v>
      </c>
      <c r="AB289" s="4">
        <v>3894</v>
      </c>
      <c r="AC289" s="19">
        <v>27270</v>
      </c>
      <c r="AD289" s="23">
        <f t="shared" ca="1" si="4"/>
        <v>47.619444444444447</v>
      </c>
    </row>
    <row r="290" spans="1:30" ht="14.25">
      <c r="A290" s="4">
        <v>4333</v>
      </c>
      <c r="P290" s="14">
        <v>5592</v>
      </c>
      <c r="Q290" s="14">
        <v>474</v>
      </c>
      <c r="AB290" s="4">
        <v>2500</v>
      </c>
      <c r="AC290" s="19">
        <v>27642</v>
      </c>
      <c r="AD290" s="23">
        <f t="shared" ca="1" si="4"/>
        <v>48.375</v>
      </c>
    </row>
    <row r="291" spans="1:30" ht="14.25">
      <c r="P291" s="14" t="s">
        <v>342</v>
      </c>
      <c r="Q291" s="14">
        <v>152151</v>
      </c>
      <c r="AB291" s="4">
        <v>3488</v>
      </c>
      <c r="AC291" s="19">
        <v>27366</v>
      </c>
      <c r="AD291" s="23">
        <f t="shared" ca="1" si="4"/>
        <v>50.405555555555559</v>
      </c>
    </row>
    <row r="292" spans="1:30" ht="14.25">
      <c r="AB292" s="4">
        <v>2639</v>
      </c>
      <c r="AC292" s="19">
        <v>26625</v>
      </c>
      <c r="AD292" s="23">
        <f t="shared" ca="1" si="4"/>
        <v>35.18611111111111</v>
      </c>
    </row>
    <row r="293" spans="1:30" ht="14.25">
      <c r="AB293" s="4">
        <v>4622</v>
      </c>
      <c r="AC293" s="19">
        <v>32184</v>
      </c>
      <c r="AD293" s="23">
        <f t="shared" ca="1" si="4"/>
        <v>59.380555555555553</v>
      </c>
    </row>
    <row r="294" spans="1:30" ht="14.25">
      <c r="AB294" s="4">
        <v>2891</v>
      </c>
      <c r="AC294" s="19">
        <v>23346</v>
      </c>
      <c r="AD294" s="23">
        <f t="shared" ca="1" si="4"/>
        <v>55.777777777777779</v>
      </c>
    </row>
    <row r="295" spans="1:30" ht="14.25">
      <c r="AB295" s="4">
        <v>4981</v>
      </c>
      <c r="AC295" s="19">
        <v>24661</v>
      </c>
      <c r="AD295" s="23">
        <f t="shared" ca="1" si="4"/>
        <v>31.125</v>
      </c>
    </row>
    <row r="296" spans="1:30" ht="14.25">
      <c r="AB296" s="4">
        <v>3383</v>
      </c>
      <c r="AC296" s="19">
        <v>33666</v>
      </c>
      <c r="AD296" s="23">
        <f t="shared" ca="1" si="4"/>
        <v>61.030555555555559</v>
      </c>
    </row>
    <row r="297" spans="1:30" ht="14.25">
      <c r="AB297" s="4">
        <v>4173</v>
      </c>
      <c r="AC297" s="19">
        <v>22743</v>
      </c>
      <c r="AD297" s="23">
        <f t="shared" ca="1" si="4"/>
        <v>29.7</v>
      </c>
    </row>
    <row r="298" spans="1:30" ht="14.25">
      <c r="AB298" s="4">
        <v>2810</v>
      </c>
      <c r="AC298" s="19">
        <v>34187</v>
      </c>
      <c r="AD298" s="23">
        <f t="shared" ca="1" si="4"/>
        <v>29.266666666666666</v>
      </c>
    </row>
    <row r="299" spans="1:30" ht="14.25">
      <c r="AB299" s="4">
        <v>2382</v>
      </c>
      <c r="AC299" s="19">
        <v>34346</v>
      </c>
      <c r="AD299" s="23">
        <f t="shared" ca="1" si="4"/>
        <v>57.322222222222223</v>
      </c>
    </row>
    <row r="300" spans="1:30" ht="14.25">
      <c r="AB300" s="4">
        <v>3811</v>
      </c>
      <c r="AC300" s="19">
        <v>24098</v>
      </c>
      <c r="AD300" s="23">
        <f t="shared" ca="1" si="4"/>
        <v>40.602777777777774</v>
      </c>
    </row>
    <row r="301" spans="1:30" ht="14.25">
      <c r="AB301" s="4">
        <v>3341</v>
      </c>
      <c r="AC301" s="19">
        <v>30205</v>
      </c>
      <c r="AD301" s="23">
        <f t="shared" ca="1" si="4"/>
        <v>62.25277777777778</v>
      </c>
    </row>
    <row r="302" spans="1:30" ht="14.25">
      <c r="AB302" s="4">
        <v>4636</v>
      </c>
      <c r="AC302" s="19">
        <v>22298</v>
      </c>
      <c r="AD302" s="23">
        <f t="shared" ca="1" si="4"/>
        <v>60.680555555555557</v>
      </c>
    </row>
    <row r="303" spans="1:30" ht="14.25">
      <c r="AB303" s="4">
        <v>5563</v>
      </c>
      <c r="AC303" s="19">
        <v>22871</v>
      </c>
      <c r="AD303" s="23">
        <f t="shared" ca="1" si="4"/>
        <v>28.569444444444443</v>
      </c>
    </row>
    <row r="304" spans="1:30" ht="14.25">
      <c r="AB304" s="4">
        <v>2731</v>
      </c>
      <c r="AC304" s="19">
        <v>34600</v>
      </c>
      <c r="AD304" s="23">
        <f t="shared" ca="1" si="4"/>
        <v>34.969444444444441</v>
      </c>
    </row>
    <row r="305" spans="28:30" ht="14.25">
      <c r="AB305" s="4">
        <v>4071</v>
      </c>
      <c r="AC305" s="19">
        <v>32262</v>
      </c>
      <c r="AD305" s="23">
        <f t="shared" ca="1" si="4"/>
        <v>33.119444444444447</v>
      </c>
    </row>
    <row r="306" spans="28:30" ht="14.25">
      <c r="AB306" s="4">
        <v>4333</v>
      </c>
      <c r="AC306" s="19">
        <v>32937</v>
      </c>
      <c r="AD306" s="23">
        <f t="shared" ca="1" si="4"/>
        <v>123.3</v>
      </c>
    </row>
  </sheetData>
  <mergeCells count="12">
    <mergeCell ref="AF1:AG1"/>
    <mergeCell ref="AN1:AO1"/>
    <mergeCell ref="AQ1:AR1"/>
    <mergeCell ref="AT1:AU1"/>
    <mergeCell ref="AW1:AX1"/>
    <mergeCell ref="AJ1:AL1"/>
    <mergeCell ref="C1:F1"/>
    <mergeCell ref="H1:L1"/>
    <mergeCell ref="P1:T1"/>
    <mergeCell ref="V1:W1"/>
    <mergeCell ref="AB1:AD1"/>
    <mergeCell ref="Y1:Z1"/>
  </mergeCells>
  <phoneticPr fontId="11" type="noConversion"/>
  <pageMargins left="0.7" right="0.7" top="0.75" bottom="0.75" header="0.3" footer="0.3"/>
  <pageSetup paperSize="9" orientation="portrait" horizontalDpi="200" verticalDpi="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
  <sheetViews>
    <sheetView workbookViewId="0">
      <selection activeCell="B5" sqref="B5"/>
    </sheetView>
  </sheetViews>
  <sheetFormatPr defaultColWidth="12.5703125" defaultRowHeight="15.75" customHeight="1"/>
  <cols>
    <col min="1" max="1" width="73.42578125" customWidth="1"/>
    <col min="2" max="2" width="37.28515625" style="14" customWidth="1"/>
    <col min="3" max="3" width="66.5703125" customWidth="1"/>
  </cols>
  <sheetData>
    <row r="1" spans="1:3" ht="15.75" customHeight="1">
      <c r="A1" s="57" t="s">
        <v>322</v>
      </c>
      <c r="B1" s="58"/>
      <c r="C1" s="58"/>
    </row>
    <row r="2" spans="1:3" ht="15.75" customHeight="1">
      <c r="A2" s="5"/>
      <c r="B2" s="32"/>
      <c r="C2" s="5"/>
    </row>
    <row r="3" spans="1:3" s="49" customFormat="1" ht="30" customHeight="1">
      <c r="A3" s="46" t="s">
        <v>323</v>
      </c>
      <c r="B3" s="47" t="s">
        <v>324</v>
      </c>
      <c r="C3" s="48" t="s">
        <v>325</v>
      </c>
    </row>
    <row r="4" spans="1:3" s="49" customFormat="1" ht="30" customHeight="1">
      <c r="A4" s="50" t="s">
        <v>326</v>
      </c>
      <c r="B4" s="51">
        <f>COUNT(Operative_Mirko_Rossi!A:A)</f>
        <v>300</v>
      </c>
      <c r="C4" s="52" t="s">
        <v>396</v>
      </c>
    </row>
    <row r="5" spans="1:3" s="49" customFormat="1" ht="30" customHeight="1">
      <c r="A5" s="50" t="s">
        <v>327</v>
      </c>
      <c r="B5" s="51">
        <v>284</v>
      </c>
      <c r="C5" s="52" t="s">
        <v>397</v>
      </c>
    </row>
    <row r="6" spans="1:3" s="49" customFormat="1" ht="30" customHeight="1">
      <c r="A6" s="50" t="s">
        <v>328</v>
      </c>
      <c r="B6" s="51">
        <v>55</v>
      </c>
      <c r="C6" s="52" t="s">
        <v>405</v>
      </c>
    </row>
    <row r="7" spans="1:3" s="49" customFormat="1" ht="30" customHeight="1">
      <c r="A7" s="50" t="s">
        <v>329</v>
      </c>
      <c r="B7" s="51" t="s">
        <v>343</v>
      </c>
      <c r="C7" s="52" t="s">
        <v>398</v>
      </c>
    </row>
    <row r="8" spans="1:3" s="49" customFormat="1" ht="30" customHeight="1">
      <c r="A8" s="50" t="s">
        <v>330</v>
      </c>
      <c r="B8" s="51" t="s">
        <v>372</v>
      </c>
      <c r="C8" s="52" t="s">
        <v>399</v>
      </c>
    </row>
    <row r="9" spans="1:3" s="49" customFormat="1" ht="30" customHeight="1">
      <c r="A9" s="50" t="s">
        <v>331</v>
      </c>
      <c r="B9" s="51">
        <v>147</v>
      </c>
      <c r="C9" s="52" t="s">
        <v>400</v>
      </c>
    </row>
    <row r="10" spans="1:3" s="49" customFormat="1" ht="30" customHeight="1">
      <c r="A10" s="50" t="s">
        <v>332</v>
      </c>
      <c r="B10" s="51">
        <v>3028</v>
      </c>
      <c r="C10" s="52" t="s">
        <v>401</v>
      </c>
    </row>
    <row r="11" spans="1:3" s="49" customFormat="1" ht="30" customHeight="1">
      <c r="A11" s="50" t="s">
        <v>333</v>
      </c>
      <c r="B11" s="51">
        <v>139</v>
      </c>
      <c r="C11" s="52" t="s">
        <v>405</v>
      </c>
    </row>
    <row r="12" spans="1:3" s="49" customFormat="1" ht="30" customHeight="1">
      <c r="A12" s="50" t="s">
        <v>334</v>
      </c>
      <c r="B12" s="51" t="s">
        <v>369</v>
      </c>
      <c r="C12" s="52" t="s">
        <v>402</v>
      </c>
    </row>
    <row r="13" spans="1:3" s="49" customFormat="1" ht="30" customHeight="1">
      <c r="A13" s="50" t="s">
        <v>335</v>
      </c>
      <c r="B13" s="51" t="s">
        <v>409</v>
      </c>
      <c r="C13" s="52" t="s">
        <v>403</v>
      </c>
    </row>
    <row r="14" spans="1:3" s="49" customFormat="1" ht="30" customHeight="1">
      <c r="A14" s="50" t="s">
        <v>410</v>
      </c>
      <c r="B14" s="51" t="s">
        <v>412</v>
      </c>
      <c r="C14" s="52" t="s">
        <v>404</v>
      </c>
    </row>
    <row r="15" spans="1:3" s="49" customFormat="1" ht="30" customHeight="1">
      <c r="A15" s="50" t="s">
        <v>337</v>
      </c>
      <c r="B15" s="51">
        <v>3028</v>
      </c>
      <c r="C15" s="52" t="s">
        <v>405</v>
      </c>
    </row>
    <row r="16" spans="1:3" s="49" customFormat="1" ht="30" customHeight="1">
      <c r="A16" s="50" t="s">
        <v>338</v>
      </c>
      <c r="B16" s="51" t="s">
        <v>374</v>
      </c>
      <c r="C16" s="52" t="s">
        <v>405</v>
      </c>
    </row>
    <row r="17" spans="1:3" s="49" customFormat="1" ht="30" customHeight="1">
      <c r="A17" s="50" t="s">
        <v>339</v>
      </c>
      <c r="B17" s="51" t="s">
        <v>391</v>
      </c>
      <c r="C17" s="52" t="s">
        <v>405</v>
      </c>
    </row>
    <row r="18" spans="1:3" s="49" customFormat="1" ht="30" customHeight="1">
      <c r="A18" s="50" t="s">
        <v>340</v>
      </c>
      <c r="B18" s="51" t="s">
        <v>389</v>
      </c>
      <c r="C18" s="52" t="s">
        <v>405</v>
      </c>
    </row>
  </sheetData>
  <mergeCells count="1">
    <mergeCell ref="A1:C1"/>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C442-0109-40AE-AE8A-313424E61964}">
  <sheetPr>
    <outlinePr summaryBelow="0" summaryRight="0"/>
  </sheetPr>
  <dimension ref="A1:C18"/>
  <sheetViews>
    <sheetView topLeftCell="C1" workbookViewId="0">
      <selection activeCell="C12" sqref="C12"/>
    </sheetView>
  </sheetViews>
  <sheetFormatPr defaultColWidth="12.5703125" defaultRowHeight="15.75" customHeight="1"/>
  <cols>
    <col min="1" max="1" width="155.7109375" customWidth="1"/>
    <col min="2" max="2" width="37.28515625" style="14" customWidth="1"/>
    <col min="3" max="3" width="177.28515625" customWidth="1"/>
  </cols>
  <sheetData>
    <row r="1" spans="1:3" ht="15.75" customHeight="1">
      <c r="A1" s="57" t="s">
        <v>322</v>
      </c>
      <c r="B1" s="58"/>
      <c r="C1" s="58"/>
    </row>
    <row r="2" spans="1:3" ht="15.75" customHeight="1">
      <c r="A2" s="5"/>
      <c r="B2" s="32"/>
      <c r="C2" s="5"/>
    </row>
    <row r="3" spans="1:3" ht="15.75" customHeight="1">
      <c r="A3" s="9" t="s">
        <v>323</v>
      </c>
      <c r="B3" s="33" t="s">
        <v>324</v>
      </c>
      <c r="C3" s="10" t="s">
        <v>325</v>
      </c>
    </row>
    <row r="4" spans="1:3" ht="15.75" customHeight="1">
      <c r="A4" s="11" t="s">
        <v>326</v>
      </c>
      <c r="B4" s="34">
        <f>COUNT(Operative_Mirko_Rossi!A:A)</f>
        <v>300</v>
      </c>
      <c r="C4" s="31" t="s">
        <v>360</v>
      </c>
    </row>
    <row r="5" spans="1:3" ht="15.75" customHeight="1">
      <c r="A5" s="11" t="s">
        <v>327</v>
      </c>
      <c r="B5" s="34">
        <v>284</v>
      </c>
      <c r="C5" s="31" t="s">
        <v>361</v>
      </c>
    </row>
    <row r="6" spans="1:3" ht="15.75" customHeight="1">
      <c r="A6" s="11" t="s">
        <v>328</v>
      </c>
      <c r="B6" s="34">
        <v>56</v>
      </c>
      <c r="C6" s="31" t="s">
        <v>362</v>
      </c>
    </row>
    <row r="7" spans="1:3" ht="15.75" customHeight="1">
      <c r="A7" s="11" t="s">
        <v>329</v>
      </c>
      <c r="B7" s="34" t="s">
        <v>343</v>
      </c>
      <c r="C7" s="31" t="s">
        <v>359</v>
      </c>
    </row>
    <row r="8" spans="1:3" ht="15.75" customHeight="1">
      <c r="A8" s="11" t="s">
        <v>330</v>
      </c>
      <c r="B8" s="34" t="s">
        <v>372</v>
      </c>
      <c r="C8" s="31" t="s">
        <v>395</v>
      </c>
    </row>
    <row r="9" spans="1:3" ht="15.75" customHeight="1">
      <c r="A9" s="11" t="s">
        <v>331</v>
      </c>
      <c r="B9" s="34">
        <v>147</v>
      </c>
      <c r="C9" s="31" t="s">
        <v>363</v>
      </c>
    </row>
    <row r="10" spans="1:3" ht="15.75" customHeight="1">
      <c r="A10" s="11" t="s">
        <v>332</v>
      </c>
      <c r="B10" s="34">
        <v>3028</v>
      </c>
      <c r="C10" s="31" t="s">
        <v>364</v>
      </c>
    </row>
    <row r="11" spans="1:3" ht="15.75" customHeight="1">
      <c r="A11" s="11" t="s">
        <v>333</v>
      </c>
      <c r="B11" s="34">
        <f>COUNTIF(Operative_Mirko_Rossi!I:I, "Sì")</f>
        <v>146</v>
      </c>
      <c r="C11" s="31" t="s">
        <v>370</v>
      </c>
    </row>
    <row r="12" spans="1:3" ht="15.75" customHeight="1">
      <c r="A12" s="11" t="s">
        <v>334</v>
      </c>
      <c r="B12" s="34" t="s">
        <v>369</v>
      </c>
      <c r="C12" s="31" t="s">
        <v>368</v>
      </c>
    </row>
    <row r="13" spans="1:3" ht="15.75" customHeight="1">
      <c r="A13" s="11" t="s">
        <v>335</v>
      </c>
      <c r="B13" s="34" t="s">
        <v>387</v>
      </c>
      <c r="C13" s="31" t="s">
        <v>371</v>
      </c>
    </row>
    <row r="14" spans="1:3" ht="15.75" customHeight="1">
      <c r="A14" s="11" t="s">
        <v>336</v>
      </c>
      <c r="B14" s="34" t="s">
        <v>388</v>
      </c>
      <c r="C14" s="31" t="s">
        <v>378</v>
      </c>
    </row>
    <row r="15" spans="1:3" ht="15.75" customHeight="1">
      <c r="A15" s="11" t="s">
        <v>337</v>
      </c>
      <c r="B15" s="34">
        <v>3068</v>
      </c>
      <c r="C15" s="31" t="s">
        <v>379</v>
      </c>
    </row>
    <row r="16" spans="1:3" ht="15.75" customHeight="1">
      <c r="A16" s="11" t="s">
        <v>338</v>
      </c>
      <c r="B16" s="34" t="s">
        <v>374</v>
      </c>
      <c r="C16" s="31" t="s">
        <v>380</v>
      </c>
    </row>
    <row r="17" spans="1:3" ht="15.75" customHeight="1">
      <c r="A17" s="11" t="s">
        <v>339</v>
      </c>
      <c r="B17" s="34" t="s">
        <v>391</v>
      </c>
      <c r="C17" s="31" t="s">
        <v>385</v>
      </c>
    </row>
    <row r="18" spans="1:3" ht="15.75" customHeight="1">
      <c r="A18" s="11" t="s">
        <v>340</v>
      </c>
      <c r="B18" s="34" t="s">
        <v>389</v>
      </c>
      <c r="C18" s="31" t="s">
        <v>390</v>
      </c>
    </row>
  </sheetData>
  <mergeCells count="1">
    <mergeCell ref="A1:C1"/>
  </mergeCell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RawData</vt:lpstr>
      <vt:lpstr>Operative_Mirko_Rossi</vt:lpstr>
      <vt:lpstr>Pivot Space</vt:lpstr>
      <vt:lpstr>Test</vt:lpstr>
      <vt:lpstr>Test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Mirko Rossi</cp:lastModifiedBy>
  <dcterms:modified xsi:type="dcterms:W3CDTF">2023-04-18T15:31:59Z</dcterms:modified>
</cp:coreProperties>
</file>