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20" windowWidth="15270" windowHeight="7515"/>
  </bookViews>
  <sheets>
    <sheet name="جدول تشغيل" sheetId="3" r:id="rId1"/>
    <sheet name="اسمنت" sheetId="8" r:id="rId2"/>
    <sheet name="رش" sheetId="6" r:id="rId3"/>
    <sheet name="طربال" sheetId="5" r:id="rId4"/>
    <sheet name="سكريد" sheetId="7" r:id="rId5"/>
  </sheets>
  <definedNames>
    <definedName name="_xlnm._FilterDatabase" localSheetId="1" hidden="1">اسمنت!$B$1:$J$14</definedName>
    <definedName name="_xlnm._FilterDatabase" localSheetId="0" hidden="1">'جدول تشغيل'!$A$4:$AS$129</definedName>
    <definedName name="_xlnm._FilterDatabase" localSheetId="2" hidden="1">رش!$B$1:$K$16</definedName>
    <definedName name="_xlnm._FilterDatabase" localSheetId="4" hidden="1">سكريد!$B$1:$K$15</definedName>
    <definedName name="_xlnm._FilterDatabase" localSheetId="3" hidden="1">طربال!$B$1:$J$15</definedName>
    <definedName name="_xlnm.Print_Area" localSheetId="0">'جدول تشغيل'!$B$1:$W$129</definedName>
  </definedNames>
  <calcPr calcId="152511"/>
</workbook>
</file>

<file path=xl/calcChain.xml><?xml version="1.0" encoding="utf-8"?>
<calcChain xmlns="http://schemas.openxmlformats.org/spreadsheetml/2006/main">
  <c r="O21" i="3" l="1"/>
  <c r="V22" i="3" l="1"/>
  <c r="M22" i="3"/>
  <c r="O22" i="3" s="1"/>
  <c r="V21" i="3" l="1"/>
  <c r="V111" i="3"/>
  <c r="O111" i="3"/>
  <c r="V110" i="3"/>
  <c r="O110" i="3"/>
  <c r="V112" i="3"/>
  <c r="O112" i="3"/>
  <c r="O39" i="3" l="1"/>
  <c r="O16" i="3"/>
  <c r="V16" i="3"/>
  <c r="M23" i="3"/>
  <c r="V23" i="3" s="1"/>
  <c r="O23" i="3" l="1"/>
  <c r="O20" i="3"/>
  <c r="V39" i="3" l="1"/>
  <c r="O38" i="3" l="1"/>
  <c r="M24" i="3" l="1"/>
  <c r="O24" i="3" s="1"/>
  <c r="V41" i="3"/>
  <c r="O41" i="3"/>
  <c r="V40" i="3"/>
  <c r="O40" i="3"/>
  <c r="V42" i="3"/>
  <c r="O42" i="3"/>
  <c r="O19" i="3"/>
  <c r="V20" i="3" l="1"/>
  <c r="V24" i="3"/>
  <c r="V14" i="3"/>
  <c r="O14" i="3"/>
  <c r="O18" i="3" l="1"/>
  <c r="O17" i="3" l="1"/>
  <c r="V12" i="3" l="1"/>
  <c r="O12" i="3"/>
  <c r="O15" i="3"/>
  <c r="O37" i="3" l="1"/>
  <c r="V11" i="3" l="1"/>
  <c r="O11" i="3"/>
  <c r="O36" i="3"/>
  <c r="O35" i="3" l="1"/>
  <c r="V34" i="3" l="1"/>
  <c r="O34" i="3"/>
  <c r="U129" i="3" l="1"/>
  <c r="R129" i="3"/>
  <c r="Q129" i="3"/>
  <c r="M129" i="3"/>
  <c r="L129" i="3"/>
  <c r="K129" i="3"/>
  <c r="J129" i="3"/>
  <c r="U115" i="3"/>
  <c r="R115" i="3"/>
  <c r="Q115" i="3"/>
  <c r="M115" i="3"/>
  <c r="L115" i="3"/>
  <c r="K115" i="3"/>
  <c r="J115" i="3"/>
  <c r="V107" i="3" l="1"/>
  <c r="O107" i="3"/>
  <c r="V106" i="3"/>
  <c r="O106" i="3"/>
  <c r="V109" i="3"/>
  <c r="O109" i="3"/>
  <c r="V108" i="3"/>
  <c r="O108" i="3"/>
  <c r="K45" i="3" l="1"/>
  <c r="J45" i="3"/>
  <c r="K26" i="3"/>
  <c r="J26" i="3"/>
  <c r="V124" i="3"/>
  <c r="O124" i="3"/>
  <c r="V123" i="3"/>
  <c r="O123" i="3"/>
  <c r="V122" i="3"/>
  <c r="O122" i="3"/>
  <c r="V18" i="3"/>
  <c r="V19" i="3"/>
  <c r="M25" i="3"/>
  <c r="O25" i="3" s="1"/>
  <c r="V25" i="3" l="1"/>
  <c r="O13" i="3"/>
  <c r="O10" i="3" l="1"/>
  <c r="O121" i="3" l="1"/>
  <c r="O9" i="3" l="1"/>
  <c r="O8" i="3" l="1"/>
  <c r="O33" i="3" l="1"/>
  <c r="O7" i="3" l="1"/>
  <c r="O32" i="3" l="1"/>
  <c r="V36" i="3" l="1"/>
  <c r="V35" i="3"/>
  <c r="V33" i="3"/>
  <c r="V32" i="3"/>
  <c r="V10" i="3"/>
  <c r="V127" i="3"/>
  <c r="O127" i="3"/>
  <c r="V126" i="3"/>
  <c r="O126" i="3"/>
  <c r="V125" i="3"/>
  <c r="O125" i="3"/>
  <c r="V128" i="3"/>
  <c r="O128" i="3"/>
  <c r="O120" i="3"/>
  <c r="O119" i="3"/>
  <c r="V5" i="3" l="1"/>
  <c r="O5" i="3"/>
  <c r="O31" i="3" l="1"/>
  <c r="O6" i="3" l="1"/>
  <c r="O30" i="3"/>
  <c r="V101" i="3" l="1"/>
  <c r="O101" i="3"/>
  <c r="V100" i="3"/>
  <c r="O100" i="3"/>
  <c r="V99" i="3"/>
  <c r="O99" i="3"/>
  <c r="V98" i="3"/>
  <c r="O98" i="3"/>
  <c r="V97" i="3"/>
  <c r="O97" i="3"/>
  <c r="V96" i="3"/>
  <c r="O96" i="3"/>
  <c r="V114" i="3"/>
  <c r="O114" i="3"/>
  <c r="V113" i="3"/>
  <c r="O113" i="3"/>
  <c r="V105" i="3"/>
  <c r="O105" i="3"/>
  <c r="V104" i="3"/>
  <c r="O104" i="3"/>
  <c r="V103" i="3"/>
  <c r="O103" i="3"/>
  <c r="V102" i="3"/>
  <c r="O102" i="3"/>
  <c r="V7" i="3"/>
  <c r="V6" i="3"/>
  <c r="V83" i="3" l="1"/>
  <c r="O83" i="3"/>
  <c r="V17" i="3" l="1"/>
  <c r="V8" i="3"/>
  <c r="V37" i="3" l="1"/>
  <c r="V31" i="3"/>
  <c r="V30" i="3"/>
  <c r="V15" i="3"/>
  <c r="V9" i="3"/>
  <c r="V13" i="3"/>
  <c r="V38" i="3" l="1"/>
  <c r="V90" i="3" l="1"/>
  <c r="O90" i="3"/>
  <c r="V89" i="3"/>
  <c r="O89" i="3"/>
  <c r="V93" i="3"/>
  <c r="O93" i="3"/>
  <c r="V92" i="3"/>
  <c r="O92" i="3"/>
  <c r="V91" i="3"/>
  <c r="O91" i="3"/>
  <c r="O29" i="3" l="1"/>
  <c r="O43" i="3" l="1"/>
  <c r="O88" i="3" l="1"/>
  <c r="V43" i="3" l="1"/>
  <c r="V29" i="3" l="1"/>
  <c r="O118" i="3" l="1"/>
  <c r="V85" i="3" l="1"/>
  <c r="O85" i="3"/>
  <c r="V84" i="3"/>
  <c r="O84" i="3"/>
  <c r="V82" i="3"/>
  <c r="O82" i="3"/>
  <c r="V117" i="3"/>
  <c r="O117" i="3"/>
  <c r="V87" i="3"/>
  <c r="O87" i="3"/>
  <c r="V86" i="3"/>
  <c r="O86" i="3"/>
  <c r="V88" i="3"/>
  <c r="O94" i="3"/>
  <c r="V94" i="3"/>
  <c r="V81" i="3" l="1"/>
  <c r="O81" i="3"/>
  <c r="V118" i="3"/>
  <c r="V120" i="3"/>
  <c r="V119" i="3"/>
  <c r="O129" i="3" l="1"/>
  <c r="V80" i="3"/>
  <c r="O80" i="3"/>
  <c r="O79" i="3" l="1"/>
  <c r="V79" i="3" l="1"/>
  <c r="V78" i="3" l="1"/>
  <c r="V77" i="3"/>
  <c r="O78" i="3"/>
  <c r="O77" i="3"/>
  <c r="O44" i="3" l="1"/>
  <c r="V74" i="3" l="1"/>
  <c r="O74" i="3"/>
  <c r="V75" i="3"/>
  <c r="V73" i="3"/>
  <c r="V76" i="3"/>
  <c r="O75" i="3"/>
  <c r="O73" i="3"/>
  <c r="O76" i="3" l="1"/>
  <c r="V44" i="3" l="1"/>
  <c r="V72" i="3" l="1"/>
  <c r="O72" i="3"/>
  <c r="V71" i="3" l="1"/>
  <c r="V70" i="3"/>
  <c r="O71" i="3"/>
  <c r="O70" i="3"/>
  <c r="V68" i="3" l="1"/>
  <c r="O68" i="3"/>
  <c r="V69" i="3" l="1"/>
  <c r="O69" i="3"/>
  <c r="O67" i="3" l="1"/>
  <c r="V67" i="3"/>
  <c r="O66" i="3" l="1"/>
  <c r="V66" i="3" l="1"/>
  <c r="O65" i="3" l="1"/>
  <c r="V65" i="3"/>
  <c r="V95" i="3"/>
  <c r="O64" i="3" l="1"/>
  <c r="V64" i="3" l="1"/>
  <c r="V63" i="3" l="1"/>
  <c r="V62" i="3"/>
  <c r="O63" i="3" l="1"/>
  <c r="O62" i="3"/>
  <c r="O61" i="3" l="1"/>
  <c r="V61" i="3"/>
  <c r="O60" i="3" l="1"/>
  <c r="V60" i="3"/>
  <c r="O59" i="3" l="1"/>
  <c r="V59" i="3"/>
  <c r="V58" i="3" l="1"/>
  <c r="O58" i="3"/>
  <c r="O57" i="3"/>
  <c r="V56" i="3"/>
  <c r="O56" i="3"/>
  <c r="V52" i="3" l="1"/>
  <c r="V53" i="3"/>
  <c r="V54" i="3"/>
  <c r="V55" i="3"/>
  <c r="V57" i="3"/>
  <c r="O55" i="3"/>
  <c r="O95" i="3"/>
  <c r="V51" i="3"/>
  <c r="V28" i="3"/>
  <c r="O54" i="3"/>
  <c r="O53" i="3" l="1"/>
  <c r="O28" i="3" l="1"/>
  <c r="K15" i="7" l="1"/>
  <c r="O52" i="3" l="1"/>
  <c r="O51" i="3" l="1"/>
  <c r="V121" i="3" l="1"/>
  <c r="V50" i="3" l="1"/>
  <c r="O50" i="3"/>
  <c r="V129" i="3" l="1"/>
  <c r="R26" i="3" l="1"/>
  <c r="U26" i="3"/>
  <c r="L26" i="3" l="1"/>
  <c r="U45" i="3" l="1"/>
  <c r="R45" i="3"/>
  <c r="Q45" i="3"/>
  <c r="L45" i="3"/>
  <c r="Q26" i="3" l="1"/>
  <c r="M26" i="3" l="1"/>
  <c r="O26" i="3" l="1"/>
  <c r="V26" i="3" l="1"/>
  <c r="M45" i="3" l="1"/>
  <c r="V45" i="3" l="1"/>
  <c r="O45" i="3"/>
  <c r="K16" i="6"/>
  <c r="O49" i="3" l="1"/>
  <c r="V49" i="3"/>
  <c r="J14" i="8"/>
  <c r="D1" i="8"/>
  <c r="D1" i="7"/>
  <c r="D1" i="6"/>
  <c r="J15" i="5"/>
  <c r="D1" i="5"/>
  <c r="V48" i="3" l="1"/>
  <c r="O47" i="3" l="1"/>
  <c r="V47" i="3"/>
  <c r="V115" i="3" s="1"/>
  <c r="O48" i="3"/>
  <c r="O115" i="3" l="1"/>
  <c r="D1" i="3"/>
</calcChain>
</file>

<file path=xl/sharedStrings.xml><?xml version="1.0" encoding="utf-8"?>
<sst xmlns="http://schemas.openxmlformats.org/spreadsheetml/2006/main" count="533" uniqueCount="293">
  <si>
    <t>م</t>
  </si>
  <si>
    <t>اسم العميل</t>
  </si>
  <si>
    <t>التليفون</t>
  </si>
  <si>
    <t>العنوان</t>
  </si>
  <si>
    <t>القطعة</t>
  </si>
  <si>
    <t>المنطقة</t>
  </si>
  <si>
    <t>الشارع</t>
  </si>
  <si>
    <t>الجادة</t>
  </si>
  <si>
    <t>القسيمة</t>
  </si>
  <si>
    <t>اجمالى العقد</t>
  </si>
  <si>
    <t>ملاحظات</t>
  </si>
  <si>
    <t>تاريــــخ الطباعـــة :-</t>
  </si>
  <si>
    <t>الاجــــمــــــــــــــــالـــــــــــــــــى</t>
  </si>
  <si>
    <t>مقطوعي</t>
  </si>
  <si>
    <t>موعد الرش</t>
  </si>
  <si>
    <t>الطربال</t>
  </si>
  <si>
    <t>عبد الله سعد محمد العتيبي</t>
  </si>
  <si>
    <t>القيروان</t>
  </si>
  <si>
    <t>الفنيطيس</t>
  </si>
  <si>
    <t>كمية 
السكريد</t>
  </si>
  <si>
    <t>الدفعات</t>
  </si>
  <si>
    <t xml:space="preserve"> تنزيل 350 كيس اسمنت 3/2/2018</t>
  </si>
  <si>
    <t>غرب عبدالله المبارك</t>
  </si>
  <si>
    <t>جدول مواعيد تشغيل القسائم الحالية</t>
  </si>
  <si>
    <t>مطلوب</t>
  </si>
  <si>
    <t>موجود</t>
  </si>
  <si>
    <t>المراقب</t>
  </si>
  <si>
    <t>المتبقي</t>
  </si>
  <si>
    <t>مقطوعى</t>
  </si>
  <si>
    <t>جدول القسائم المتوقعة خلال فترة</t>
  </si>
  <si>
    <t>مقوعى</t>
  </si>
  <si>
    <t xml:space="preserve"> يوسف ابراهيم يوسف الرشود</t>
  </si>
  <si>
    <t>الروضة</t>
  </si>
  <si>
    <t>√</t>
  </si>
  <si>
    <t>تاريخ صب الفوم</t>
  </si>
  <si>
    <t>كمية السكريد المطلوب</t>
  </si>
  <si>
    <t>كمية الاسمنت المطلوب</t>
  </si>
  <si>
    <t>كمية الطربال المطلوب</t>
  </si>
  <si>
    <t>كمية الاسمنت</t>
  </si>
  <si>
    <t>كمية السكريد</t>
  </si>
  <si>
    <t>تم</t>
  </si>
  <si>
    <t xml:space="preserve"> الاسمنت </t>
  </si>
  <si>
    <t xml:space="preserve"> صب الفوم</t>
  </si>
  <si>
    <t xml:space="preserve"> صب 
السكريد</t>
  </si>
  <si>
    <t>تم الرش</t>
  </si>
  <si>
    <t>دفعة الرش</t>
  </si>
  <si>
    <t>اسمنت من 
 العميل</t>
  </si>
  <si>
    <t>عقد كامل</t>
  </si>
  <si>
    <t>(صب سكريد k200 - مع مروحه )</t>
  </si>
  <si>
    <t>طارق خالد عبد اللطيف الدهيم</t>
  </si>
  <si>
    <t>97470662
ابو علي</t>
  </si>
  <si>
    <t>مشرف</t>
  </si>
  <si>
    <t>جدول قسائم المعاينات</t>
  </si>
  <si>
    <t>عقد كامل سرداب فاندكس/
المراقب 55770642</t>
  </si>
  <si>
    <t>السلام</t>
  </si>
  <si>
    <t>الياس جان الحاج</t>
  </si>
  <si>
    <t>سلوى عبد الرحمن محمد الرويح</t>
  </si>
  <si>
    <t>66633326
ابو فهد</t>
  </si>
  <si>
    <t>الوفرة</t>
  </si>
  <si>
    <t>معاينة</t>
  </si>
  <si>
    <t>حيدر سمير حيدر المحميد</t>
  </si>
  <si>
    <t>جابر الاحمد</t>
  </si>
  <si>
    <t>جدول القسائم التى لم تكتمل بعد</t>
  </si>
  <si>
    <t>احمد ناصر عبد المجيد الصانع</t>
  </si>
  <si>
    <t>اليرموك</t>
  </si>
  <si>
    <t>الثالث</t>
  </si>
  <si>
    <t>بدون فوم</t>
  </si>
  <si>
    <t>تم صب بيت الدرج 5 متر بتاريخ 15/10/2020
متبقي السطح 8 متر</t>
  </si>
  <si>
    <t xml:space="preserve">مقطوعي </t>
  </si>
  <si>
    <t xml:space="preserve">غرب عبد الله المبارك </t>
  </si>
  <si>
    <t xml:space="preserve">احمد سعيد اسود العنزي </t>
  </si>
  <si>
    <t xml:space="preserve">عبد الكريم خالد شداد الحربي </t>
  </si>
  <si>
    <t>جنوب عبد الله المبارك</t>
  </si>
  <si>
    <t xml:space="preserve">نعلات السرداب 10سم - عزل السنادر مجانا ان وجدت - عزل الجور و المناهيل </t>
  </si>
  <si>
    <t xml:space="preserve">توسعة الوفرة </t>
  </si>
  <si>
    <t xml:space="preserve">راشد خميس ناصر الخميس </t>
  </si>
  <si>
    <t>سرداب واسطح وحمامات</t>
  </si>
  <si>
    <t>السكريد</t>
  </si>
  <si>
    <t xml:space="preserve">الدكتور سعود حسن مبارك العجمي </t>
  </si>
  <si>
    <t xml:space="preserve">عبد الله سالم سبتي الكندري </t>
  </si>
  <si>
    <t xml:space="preserve">بيان </t>
  </si>
  <si>
    <t xml:space="preserve">عزل السنادر مجانا ان وجدت / عزل جميع ما يلزم عزله بالقسيمة </t>
  </si>
  <si>
    <t xml:space="preserve">حمود عيد حمود العازمي </t>
  </si>
  <si>
    <t>مقطعوعي</t>
  </si>
  <si>
    <t>عادل على عبدالله حسن</t>
  </si>
  <si>
    <t xml:space="preserve">مساعد خليفة سعود الحربي </t>
  </si>
  <si>
    <t>المطلاع</t>
  </si>
  <si>
    <t>N9</t>
  </si>
  <si>
    <t>الدكتور / نادر فلاح حمود العازمي</t>
  </si>
  <si>
    <t>A4</t>
  </si>
  <si>
    <t xml:space="preserve">امل عبد المحسن جمعة الخنفر </t>
  </si>
  <si>
    <t>طلال غضبان فياض  الشمري</t>
  </si>
  <si>
    <t>المطلاع  - N 10</t>
  </si>
  <si>
    <t>99755244- 66509043 كاظم المقاول</t>
  </si>
  <si>
    <t xml:space="preserve">جنوب عبد الله المبارك </t>
  </si>
  <si>
    <t>احمد إبراهيم عبد الرحمن أبو حيمد</t>
  </si>
  <si>
    <t xml:space="preserve">مساعد عبد الله راجي السعيدي </t>
  </si>
  <si>
    <t>المطلاع  - N 11</t>
  </si>
  <si>
    <t>ارتفاع نعلات الحمامات 30 سم - عزل جميع السنادر</t>
  </si>
  <si>
    <t xml:space="preserve">يوجد عدد 4 سنادر </t>
  </si>
  <si>
    <t xml:space="preserve">طلال شافي حاضر السبيعي </t>
  </si>
  <si>
    <t xml:space="preserve">المسايل </t>
  </si>
  <si>
    <t xml:space="preserve">فلاح سميان سعد الظفيري </t>
  </si>
  <si>
    <t xml:space="preserve">المطلاع </t>
  </si>
  <si>
    <t>N 11</t>
  </si>
  <si>
    <t>عزل جميع السنادر الموجودة بالقسيمة</t>
  </si>
  <si>
    <t xml:space="preserve">عبد الله علي جمعان الصقر </t>
  </si>
  <si>
    <t xml:space="preserve">أبو فطيرة </t>
  </si>
  <si>
    <t>مجيد حجي جاسم حسن رضا</t>
  </si>
  <si>
    <t>B2</t>
  </si>
  <si>
    <t xml:space="preserve">عزل جميع السنادر بغض النظر عن عددهم -مروحة ااسطح </t>
  </si>
  <si>
    <t xml:space="preserve">عبد الله جابر عبد الله العميري </t>
  </si>
  <si>
    <t xml:space="preserve">أبو حليفة </t>
  </si>
  <si>
    <t>ق62 / قطاع 1</t>
  </si>
  <si>
    <t>عزل جميع السنادر مجانا - مروحة للسطح</t>
  </si>
  <si>
    <t xml:space="preserve">فؤاد حسين علي عبد الله تقي </t>
  </si>
  <si>
    <t>99901175 -  97470662ابو علي (المقاول)</t>
  </si>
  <si>
    <t xml:space="preserve">محمد مهيل سلطان العنزي </t>
  </si>
  <si>
    <t>المطلاع N8</t>
  </si>
  <si>
    <t>عقد كامل (سرداب واسطح وحمامات)</t>
  </si>
  <si>
    <t xml:space="preserve">حسن محسن عواض العازمي </t>
  </si>
  <si>
    <t>مروحة - عزل جميع ما يلزم عزله بالقسيمة - شربتة اسمنت ابيض - عزل السنادر ان وجد</t>
  </si>
  <si>
    <t>المطلاع - N8</t>
  </si>
  <si>
    <t xml:space="preserve">عقد كامل </t>
  </si>
  <si>
    <t xml:space="preserve">سامي عبد الله يوسف العبد الهادي </t>
  </si>
  <si>
    <t xml:space="preserve">اليرموك </t>
  </si>
  <si>
    <t xml:space="preserve">مشعل ضايف عمير الشمري </t>
  </si>
  <si>
    <t>عزل جميع السنادر الموجودة بالقسيمة ضمن العقد</t>
  </si>
  <si>
    <t xml:space="preserve">مساعد محمد مصلح المورجي العتيبي </t>
  </si>
  <si>
    <t xml:space="preserve">عزل جميع السنادر بغض النظر عن عددهم </t>
  </si>
  <si>
    <t xml:space="preserve">حسن توفيق محمد جواد القريني </t>
  </si>
  <si>
    <t xml:space="preserve">عزل حمامات ومطابخ الأرضي - عزل عدد 2 سندرة عزل عدد 2 ممر خدمات </t>
  </si>
  <si>
    <t xml:space="preserve">باسم ممدوح محمد العنزي </t>
  </si>
  <si>
    <t xml:space="preserve">الدكتور محمد جمال مؤمن </t>
  </si>
  <si>
    <t xml:space="preserve">الرميثية </t>
  </si>
  <si>
    <t>حراء</t>
  </si>
  <si>
    <t xml:space="preserve">الطربال  للسرداب و الحمامات ديرمابيت </t>
  </si>
  <si>
    <t xml:space="preserve">عبد العزيز محمد عبد الله الراشد البدر </t>
  </si>
  <si>
    <t>عبد العزيز بن باز</t>
  </si>
  <si>
    <t xml:space="preserve">محمد ناصر صقر الصقر </t>
  </si>
  <si>
    <t xml:space="preserve">غرب مشرف </t>
  </si>
  <si>
    <t>119/121</t>
  </si>
  <si>
    <t>استكمال الدفعة قبل العمل</t>
  </si>
  <si>
    <t xml:space="preserve">الدكتور/ احمد عنيزان عياد الرشيدي </t>
  </si>
  <si>
    <t xml:space="preserve">علي عنيزان عياد الرشيدي </t>
  </si>
  <si>
    <t xml:space="preserve">المطلاع - N11 </t>
  </si>
  <si>
    <t xml:space="preserve">المطلاع - N9 </t>
  </si>
  <si>
    <t xml:space="preserve">شركة منازل للتجارة العامة </t>
  </si>
  <si>
    <t xml:space="preserve">سعد نهير شافي السهلي </t>
  </si>
  <si>
    <t xml:space="preserve">سرداب وحمام سباحة واسطح وحمامات </t>
  </si>
  <si>
    <t xml:space="preserve">عزل الجورة طربال  </t>
  </si>
  <si>
    <t xml:space="preserve">ثلاب فلاح ثلاب الهاجري </t>
  </si>
  <si>
    <t>فهد الأحمد</t>
  </si>
  <si>
    <t xml:space="preserve">سعد فهد سعد الحوال </t>
  </si>
  <si>
    <t xml:space="preserve">عزل جميع ما يلزم عزلة ماعدا حمامات السرداب </t>
  </si>
  <si>
    <t xml:space="preserve">فالح نايف سلطان الفضلي </t>
  </si>
  <si>
    <t>الاندلس</t>
  </si>
  <si>
    <t xml:space="preserve">نايف فهد ناصر الزعبي </t>
  </si>
  <si>
    <t xml:space="preserve">راشد فاضل عايد الفضلي </t>
  </si>
  <si>
    <t xml:space="preserve">محمد عادل عبد الكريم النبهان </t>
  </si>
  <si>
    <t>المطلاع  - N9</t>
  </si>
  <si>
    <t xml:space="preserve">عزل السنادر مجانا </t>
  </si>
  <si>
    <t xml:space="preserve">امنه محمد مبارك الرميضي </t>
  </si>
  <si>
    <t xml:space="preserve">صباح الأحمد </t>
  </si>
  <si>
    <t xml:space="preserve">طلال سلمان غانم الطويلع </t>
  </si>
  <si>
    <t>المطلاع  N10</t>
  </si>
  <si>
    <t xml:space="preserve">الدكتور/عبد العزيز جعفر احمد المطوع </t>
  </si>
  <si>
    <t xml:space="preserve">رياض إبراهيم جاسم القطان </t>
  </si>
  <si>
    <t xml:space="preserve">خالد منسي راشد حفر </t>
  </si>
  <si>
    <t>99949455 -     المقاول 55100008</t>
  </si>
  <si>
    <t>المطلاع  N8</t>
  </si>
  <si>
    <t xml:space="preserve">سرداب مواد اسمنتية + اسطح وحمامات - عزل السنادر مجانا ان وجدت </t>
  </si>
  <si>
    <t xml:space="preserve">12 بدون الارضي </t>
  </si>
  <si>
    <t xml:space="preserve">ياسر احمد احمد إبراهيم الكندري </t>
  </si>
  <si>
    <t xml:space="preserve">سرداب و اسطح وحمامات </t>
  </si>
  <si>
    <t>السعر شامل التجزأة - تصليح الفوم ادا أصابه أي ضرر - السعر غير شامل السنادر 
تم صب الفوم التعلية وفوم الحمامات فقط</t>
  </si>
  <si>
    <t>رفع السقوط بالصالة - تجزئة الاعمال مجانا 
تم الانتهاء من عزل الحمامات</t>
  </si>
  <si>
    <t xml:space="preserve">السفير/ محمد سعد العودة الصلال </t>
  </si>
  <si>
    <t>العقيلة</t>
  </si>
  <si>
    <t xml:space="preserve">تكسير غرفة البايبات وجزء من السطح وإعادة عزلهم
</t>
  </si>
  <si>
    <t>كيل</t>
  </si>
  <si>
    <t xml:space="preserve">عبد الهادي صاحب سيد مرتضى الزازلة </t>
  </si>
  <si>
    <t xml:space="preserve">محمد سالم محمد الهاجري </t>
  </si>
  <si>
    <t xml:space="preserve">جزء من السطح بدون تنعيم سيخبرنا عنه العميل في وقته - عزل السنادر مجانا </t>
  </si>
  <si>
    <t>معالجة وصيانه بعض الأماكن بالسرداب</t>
  </si>
  <si>
    <t xml:space="preserve">سطح فقط - طربال بولي فليم مع رش </t>
  </si>
  <si>
    <t>عقد كامل
المقاول أبو تميم  50747599</t>
  </si>
  <si>
    <t>عزل جميع السنادر الموجودة بالقسيمة - عزل احواش فوق السرداب
تم الانتهاء من عزل الحمامات</t>
  </si>
  <si>
    <t xml:space="preserve">عادل عبد الرحمن علي الحويل </t>
  </si>
  <si>
    <t>يجب مراجعة العقد بنود خاصة</t>
  </si>
  <si>
    <t>جعفر على حسين الوثيقي</t>
  </si>
  <si>
    <t>3 دفعات + يتم صب غرفة فوم اسمنتي</t>
  </si>
  <si>
    <t xml:space="preserve">عبد الله حيلان خليف المطيري </t>
  </si>
  <si>
    <t xml:space="preserve">سعد العبد الله </t>
  </si>
  <si>
    <t>خلف عبد الرضا سيد الموسوي</t>
  </si>
  <si>
    <t>عمر عبد الله عمر خليفوه</t>
  </si>
  <si>
    <t>المطلاع N10</t>
  </si>
  <si>
    <t xml:space="preserve">عقد كامل  </t>
  </si>
  <si>
    <t>الخيران</t>
  </si>
  <si>
    <t>99602950- 66014810 م.فادي</t>
  </si>
  <si>
    <t>سعود مهيل سلطان العنزي</t>
  </si>
  <si>
    <t>محمود محمد جمال جمال</t>
  </si>
  <si>
    <t>يوجد بلكونة بجوار البحرطربال من غير فوم</t>
  </si>
  <si>
    <t>عقد كامل الدفعات(900+1350+1350)</t>
  </si>
  <si>
    <t>تم الانتهاء من السطح</t>
  </si>
  <si>
    <t>ط  285</t>
  </si>
  <si>
    <t xml:space="preserve">سامي احمد جميل قدومي </t>
  </si>
  <si>
    <t>99461399 - 55527799</t>
  </si>
  <si>
    <t>المطلاع N9</t>
  </si>
  <si>
    <t>سرداب واسطح وحمامات  (الدفعات 450 تعاقد - 450 البدء بالسرداب - 1335 البدء بالحمامات - 1335 بعد الرش</t>
  </si>
  <si>
    <t>سامى على حسن الفهد</t>
  </si>
  <si>
    <t>حسين سعد هبر الفضلي</t>
  </si>
  <si>
    <t>عقد كامل - عزل الحوائط الداخلية بالكامل من الداخل للسرداب</t>
  </si>
  <si>
    <t>الفيحاء</t>
  </si>
  <si>
    <t>عدنان ماجد جاسم بروسلي</t>
  </si>
  <si>
    <t>196
197</t>
  </si>
  <si>
    <t>لايتم عزل المطابخ+تجزئة مجانا
يتم عزل السنادر والجور الرئيسية</t>
  </si>
  <si>
    <t>تم الانتهاء من عزل الحمامات</t>
  </si>
  <si>
    <t xml:space="preserve">جابر عبد الله صخي العنزي </t>
  </si>
  <si>
    <t>يحق للعميل فسخ العقد في أي وقت لاسبابه الشخصية واسترجاع كامل القيمة - الدفعات (1000 التوقيع - 1000 بعد الفوم - 1100 بعد الرش)</t>
  </si>
  <si>
    <t xml:space="preserve">حسن عبد الله حسن الرشيدي </t>
  </si>
  <si>
    <t>عزل جميع مايلزم عزله بالقسيمة - عزل جميع الجور</t>
  </si>
  <si>
    <t>حسين عبد الله مخيط أبو صليب المطيري</t>
  </si>
  <si>
    <t>عزل جميع ما يلزم عزله - عزل أرضية السرداب ثلاث وجوه - ثلاث دفعات 900 التوقيع - 1300 بعد الفوم - 1300 بعد الرش</t>
  </si>
  <si>
    <t xml:space="preserve">الدكتور عبيد محمد عبيد الرشيدي </t>
  </si>
  <si>
    <t>الدكتور يوسف مرزوق معلا المطيري</t>
  </si>
  <si>
    <t>عقد كامل عزل 5 سنادر وحوائط حمام السباحة من الخارج مواد اسمنتية مجانا</t>
  </si>
  <si>
    <t>محمد فرحان متعب الظفيري</t>
  </si>
  <si>
    <t>عقد كامل - مراجعة العقد عدة ملاحظات</t>
  </si>
  <si>
    <t>عادل سيد مرتضي سيد صادق الزلزلة</t>
  </si>
  <si>
    <t>إبراهيم عبد الجليل حامد الهندال</t>
  </si>
  <si>
    <t>خالد مبارك سالم العازمي</t>
  </si>
  <si>
    <t>66045050
98888450</t>
  </si>
  <si>
    <t>يحيي على حسين الوثيقي</t>
  </si>
  <si>
    <t>على يوسف راشد ال بن على</t>
  </si>
  <si>
    <t>عزل جميع مايلزم عزله بالقسيمة - عزل التندات</t>
  </si>
  <si>
    <t>هادى سالم حجر العنزي</t>
  </si>
  <si>
    <t>عدنان حاجى على الحسين</t>
  </si>
  <si>
    <t>حطين</t>
  </si>
  <si>
    <t>عقد كامل - عزل السنادر مجانا بغض النظر عن عددهم / تم الانتهاء من عزل الحمامات</t>
  </si>
  <si>
    <t>عبد الله يوسف عبد الله النامى</t>
  </si>
  <si>
    <t>المرحلة الثالثة C</t>
  </si>
  <si>
    <t>طريق 278</t>
  </si>
  <si>
    <t>إضافات جديدة/ عزل السنادر مجانا</t>
  </si>
  <si>
    <t xml:space="preserve">تجزئة اعمال مجانا  - السكريت K250 مقاوم مع ميكروسيليكا </t>
  </si>
  <si>
    <t xml:space="preserve">جاسم محمد عطا الله الخلف </t>
  </si>
  <si>
    <t xml:space="preserve">المطلاع - N10 </t>
  </si>
  <si>
    <t>صب دور كامل فوم اسمنتي ثمن الاسمنت على العميل /اجزاء لم تنتهي بعد</t>
  </si>
  <si>
    <t xml:space="preserve">محمد ساير ابنيه السعيدي </t>
  </si>
  <si>
    <t>الدفعات 900 بعد صب الفوم - 900 بعد الرش</t>
  </si>
  <si>
    <t>القادسية</t>
  </si>
  <si>
    <t>حمد الخالد</t>
  </si>
  <si>
    <t>عزل جميع ما يلزم عزله بالقسيمة بالإضافة لعزل المنهول المعلق ضمن العقد</t>
  </si>
  <si>
    <t>جمال عبد الناصر محمود محي الدين احمدي</t>
  </si>
  <si>
    <t>سرداب واسطح وحمام سباحة مراجعة الدفعات/تم الانتهاء من الحمامات</t>
  </si>
  <si>
    <t xml:space="preserve">محمد طرقي فهد العنزي </t>
  </si>
  <si>
    <t xml:space="preserve"> اسطح طربال ( 48 لفة للااسطح - 14 لفة للحمامات)</t>
  </si>
  <si>
    <t xml:space="preserve">رائد صبيح محمد بو حمد </t>
  </si>
  <si>
    <t>اسمنت من العميل</t>
  </si>
  <si>
    <t>احمد حمود مشعان الحربي</t>
  </si>
  <si>
    <t>الدفعات 850 التوقيع - 850 بعد الفوم - 850 بعد الرش)</t>
  </si>
  <si>
    <t xml:space="preserve">الدفعات 500 عند التوقيع  950بعد صب الفوم - 950 بعد الرش </t>
  </si>
  <si>
    <t xml:space="preserve">عبد الله خليفة سعد الجناع </t>
  </si>
  <si>
    <t xml:space="preserve">الدفعات المتبقية يتفق عليها لاحقا </t>
  </si>
  <si>
    <t>شركة كواكسل/المالك طارق عبد الله على الكندري</t>
  </si>
  <si>
    <t>66014810
66323384</t>
  </si>
  <si>
    <t>الدكتور/علي عبد الرحمن سهيل الرشيدي</t>
  </si>
  <si>
    <t>جموب عبد الله المبارك</t>
  </si>
  <si>
    <t xml:space="preserve">عزل عدد (2) سندرة مجانا  </t>
  </si>
  <si>
    <t xml:space="preserve">      المرحلة الرابعة D</t>
  </si>
  <si>
    <t xml:space="preserve">حمامات وبلكونات - (ضمن العقد) يوجد تكسير بالعازل القديم تقريبا عرض 50 سم * 6 متر/تم عزل الحمامات </t>
  </si>
  <si>
    <t>محمد صالح احمد علي الرمضان</t>
  </si>
  <si>
    <t xml:space="preserve">سطح + حمام واحد </t>
  </si>
  <si>
    <t>ناصر شلوان عبد الهادى الهاجري</t>
  </si>
  <si>
    <t>القصور</t>
  </si>
  <si>
    <t>عقد كامل 3 دفعات</t>
  </si>
  <si>
    <t>حسين على حسين الكندري</t>
  </si>
  <si>
    <t>يتم صب فوم اسمنتى لحمامات الأرضي</t>
  </si>
  <si>
    <t>غازى معيض عوض الحربي</t>
  </si>
  <si>
    <t>الجهراء</t>
  </si>
  <si>
    <t>جواخير الابل</t>
  </si>
  <si>
    <t>اسطح فقط</t>
  </si>
  <si>
    <t xml:space="preserve"> </t>
  </si>
  <si>
    <t xml:space="preserve">           المرحلة الثالثة</t>
  </si>
  <si>
    <t>20-11-2021
30/12/2021</t>
  </si>
  <si>
    <t>هشام خليل إبراهيم البناي</t>
  </si>
  <si>
    <t>عبد الوهاب على احمد فرس</t>
  </si>
  <si>
    <t>الدفعات بالتنسيق مع المدير العام</t>
  </si>
  <si>
    <t>عبد العزيز محمد على الوزان</t>
  </si>
  <si>
    <t>اسطح طربال وايزوفوم وحمامات</t>
  </si>
  <si>
    <t>راكان غازي سعد الشريعان</t>
  </si>
  <si>
    <t>العدان</t>
  </si>
  <si>
    <t xml:space="preserve">صب فوم اسمنتي الاسمنت على العميل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</si>
</sst>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800]dddd\,\ mmmm\ dd\,\ yyyy"/>
  </numFmts>
  <fonts count="3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  <font>
      <b/>
      <sz val="24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b/>
      <sz val="10"/>
      <color theme="1"/>
      <name val="Calibri"/>
      <family val="2"/>
      <charset val="178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charset val="178"/>
      <scheme val="minor"/>
    </font>
    <font>
      <b/>
      <sz val="11"/>
      <name val="Mohammad Bold Normal"/>
      <charset val="17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8">
    <xf numFmtId="0" fontId="0" fillId="0" borderId="0"/>
    <xf numFmtId="0" fontId="9" fillId="0" borderId="0"/>
    <xf numFmtId="0" fontId="7" fillId="0" borderId="0"/>
    <xf numFmtId="43" fontId="7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/>
    <xf numFmtId="0" fontId="0" fillId="0" borderId="1" xfId="0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14" fontId="0" fillId="0" borderId="0" xfId="0" applyNumberFormat="1"/>
    <xf numFmtId="14" fontId="11" fillId="3" borderId="2" xfId="0" applyNumberFormat="1" applyFont="1" applyFill="1" applyBorder="1" applyAlignment="1">
      <alignment horizontal="center" vertical="center" readingOrder="2"/>
    </xf>
    <xf numFmtId="0" fontId="11" fillId="3" borderId="2" xfId="0" applyFont="1" applyFill="1" applyBorder="1" applyAlignment="1">
      <alignment horizontal="center" vertical="center" readingOrder="2"/>
    </xf>
    <xf numFmtId="0" fontId="0" fillId="0" borderId="17" xfId="0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/>
    </xf>
    <xf numFmtId="3" fontId="15" fillId="3" borderId="16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readingOrder="2"/>
    </xf>
    <xf numFmtId="0" fontId="11" fillId="3" borderId="16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right" vertical="center" wrapText="1"/>
    </xf>
    <xf numFmtId="0" fontId="20" fillId="0" borderId="2" xfId="0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readingOrder="2"/>
    </xf>
    <xf numFmtId="0" fontId="16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center" vertical="center"/>
    </xf>
    <xf numFmtId="3" fontId="12" fillId="5" borderId="2" xfId="0" applyNumberFormat="1" applyFont="1" applyFill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readingOrder="2"/>
    </xf>
    <xf numFmtId="0" fontId="10" fillId="3" borderId="4" xfId="0" applyFont="1" applyFill="1" applyBorder="1" applyAlignment="1">
      <alignment horizontal="right" vertical="center" readingOrder="2"/>
    </xf>
    <xf numFmtId="14" fontId="22" fillId="3" borderId="2" xfId="0" applyNumberFormat="1" applyFont="1" applyFill="1" applyBorder="1" applyAlignment="1">
      <alignment horizontal="center" vertical="center" readingOrder="2"/>
    </xf>
    <xf numFmtId="0" fontId="13" fillId="0" borderId="16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 readingOrder="2"/>
    </xf>
    <xf numFmtId="0" fontId="13" fillId="0" borderId="16" xfId="0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22" fontId="19" fillId="0" borderId="0" xfId="0" applyNumberFormat="1" applyFont="1" applyAlignment="1"/>
    <xf numFmtId="0" fontId="13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 readingOrder="2"/>
    </xf>
    <xf numFmtId="0" fontId="13" fillId="0" borderId="28" xfId="0" applyFont="1" applyBorder="1" applyAlignment="1">
      <alignment vertical="center"/>
    </xf>
    <xf numFmtId="0" fontId="23" fillId="3" borderId="2" xfId="0" applyFont="1" applyFill="1" applyBorder="1" applyAlignment="1">
      <alignment horizontal="center" vertical="center" readingOrder="2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12" fillId="2" borderId="2" xfId="0" applyFont="1" applyFill="1" applyBorder="1" applyAlignment="1">
      <alignment horizontal="right" vertical="center" wrapText="1"/>
    </xf>
    <xf numFmtId="14" fontId="12" fillId="0" borderId="21" xfId="0" applyNumberFormat="1" applyFont="1" applyBorder="1" applyAlignment="1">
      <alignment horizontal="center" vertical="center"/>
    </xf>
    <xf numFmtId="3" fontId="10" fillId="4" borderId="21" xfId="0" applyNumberFormat="1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righ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readingOrder="2"/>
    </xf>
    <xf numFmtId="0" fontId="0" fillId="6" borderId="1" xfId="0" applyFill="1" applyBorder="1" applyAlignment="1">
      <alignment horizontal="center" vertical="center"/>
    </xf>
    <xf numFmtId="0" fontId="12" fillId="6" borderId="2" xfId="0" applyFont="1" applyFill="1" applyBorder="1" applyAlignment="1">
      <alignment horizontal="right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3" fontId="12" fillId="6" borderId="2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readingOrder="2"/>
    </xf>
    <xf numFmtId="14" fontId="12" fillId="6" borderId="2" xfId="0" applyNumberFormat="1" applyFont="1" applyFill="1" applyBorder="1" applyAlignment="1">
      <alignment horizontal="center" vertical="center"/>
    </xf>
    <xf numFmtId="3" fontId="10" fillId="6" borderId="2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22" fontId="11" fillId="0" borderId="0" xfId="0" applyNumberFormat="1" applyFont="1" applyAlignment="1"/>
    <xf numFmtId="0" fontId="25" fillId="3" borderId="29" xfId="0" applyFont="1" applyFill="1" applyBorder="1" applyAlignment="1">
      <alignment horizontal="center" vertical="center"/>
    </xf>
    <xf numFmtId="3" fontId="15" fillId="4" borderId="16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 readingOrder="2"/>
    </xf>
    <xf numFmtId="0" fontId="27" fillId="0" borderId="0" xfId="0" applyFont="1"/>
    <xf numFmtId="0" fontId="26" fillId="0" borderId="18" xfId="0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readingOrder="2"/>
    </xf>
    <xf numFmtId="0" fontId="26" fillId="3" borderId="2" xfId="0" applyFont="1" applyFill="1" applyBorder="1" applyAlignment="1">
      <alignment horizontal="center" vertical="center" readingOrder="2"/>
    </xf>
    <xf numFmtId="0" fontId="26" fillId="0" borderId="16" xfId="0" applyFont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 readingOrder="2"/>
    </xf>
    <xf numFmtId="0" fontId="26" fillId="6" borderId="2" xfId="0" applyFont="1" applyFill="1" applyBorder="1" applyAlignment="1">
      <alignment horizontal="center" vertical="center" readingOrder="2"/>
    </xf>
    <xf numFmtId="0" fontId="26" fillId="3" borderId="4" xfId="0" applyFont="1" applyFill="1" applyBorder="1" applyAlignment="1">
      <alignment horizontal="center" vertical="center" readingOrder="2"/>
    </xf>
    <xf numFmtId="0" fontId="26" fillId="0" borderId="17" xfId="0" applyFont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 wrapText="1" readingOrder="2"/>
    </xf>
    <xf numFmtId="3" fontId="10" fillId="4" borderId="34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 readingOrder="2"/>
    </xf>
    <xf numFmtId="0" fontId="19" fillId="6" borderId="2" xfId="0" applyFont="1" applyFill="1" applyBorder="1" applyAlignment="1">
      <alignment horizontal="center" vertical="center" wrapText="1" readingOrder="2"/>
    </xf>
    <xf numFmtId="0" fontId="19" fillId="3" borderId="2" xfId="0" applyFont="1" applyFill="1" applyBorder="1" applyAlignment="1">
      <alignment horizontal="center" vertical="center"/>
    </xf>
    <xf numFmtId="14" fontId="11" fillId="6" borderId="2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30" fillId="0" borderId="31" xfId="1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right" vertical="center" readingOrder="2"/>
    </xf>
    <xf numFmtId="0" fontId="0" fillId="0" borderId="4" xfId="0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3" fontId="10" fillId="4" borderId="4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 readingOrder="2"/>
    </xf>
    <xf numFmtId="0" fontId="13" fillId="0" borderId="16" xfId="0" applyFont="1" applyBorder="1" applyAlignment="1">
      <alignment vertical="center"/>
    </xf>
    <xf numFmtId="0" fontId="24" fillId="0" borderId="2" xfId="0" applyFont="1" applyFill="1" applyBorder="1" applyAlignment="1">
      <alignment horizontal="right" vertical="center" wrapText="1"/>
    </xf>
    <xf numFmtId="0" fontId="12" fillId="6" borderId="2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horizontal="right" vertical="center"/>
    </xf>
    <xf numFmtId="14" fontId="12" fillId="6" borderId="2" xfId="0" applyNumberFormat="1" applyFont="1" applyFill="1" applyBorder="1" applyAlignment="1">
      <alignment horizontal="center" vertical="center" wrapText="1"/>
    </xf>
    <xf numFmtId="2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9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33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9" fontId="8" fillId="4" borderId="21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</cellXfs>
  <cellStyles count="18">
    <cellStyle name="Comma 2" xfId="5"/>
    <cellStyle name="Comma 3" xfId="3"/>
    <cellStyle name="Comma 4" xfId="7"/>
    <cellStyle name="Comma 5" xfId="9"/>
    <cellStyle name="Comma 6" xfId="11"/>
    <cellStyle name="Comma 7" xfId="13"/>
    <cellStyle name="Comma 8" xfId="15"/>
    <cellStyle name="Comma 9" xfId="17"/>
    <cellStyle name="Normal" xfId="0" builtinId="0"/>
    <cellStyle name="Normal 10" xfId="16"/>
    <cellStyle name="Normal 2" xfId="4"/>
    <cellStyle name="Normal 3" xfId="1"/>
    <cellStyle name="Normal 4" xfId="2"/>
    <cellStyle name="Normal 5" xfId="6"/>
    <cellStyle name="Normal 6" xfId="8"/>
    <cellStyle name="Normal 7" xfId="10"/>
    <cellStyle name="Normal 8" xfId="12"/>
    <cellStyle name="Normal 9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rightToLeft="1" tabSelected="1" view="pageBreakPreview" topLeftCell="B34" zoomScale="71" zoomScaleNormal="70" zoomScaleSheetLayoutView="71" workbookViewId="0">
      <selection activeCell="K41" sqref="K41"/>
    </sheetView>
  </sheetViews>
  <sheetFormatPr defaultRowHeight="23.25"/>
  <cols>
    <col min="1" max="1" width="0.7109375" hidden="1" customWidth="1"/>
    <col min="2" max="2" width="6.42578125" customWidth="1"/>
    <col min="3" max="3" width="27.140625" customWidth="1"/>
    <col min="4" max="5" width="14.5703125" customWidth="1"/>
    <col min="6" max="7" width="9.5703125" customWidth="1"/>
    <col min="8" max="9" width="8.5703125" customWidth="1"/>
    <col min="10" max="10" width="17.5703125" customWidth="1"/>
    <col min="11" max="11" width="15.5703125" customWidth="1"/>
    <col min="12" max="12" width="11.28515625" customWidth="1"/>
    <col min="13" max="13" width="11" customWidth="1"/>
    <col min="14" max="14" width="13.140625" customWidth="1"/>
    <col min="15" max="15" width="17.85546875" customWidth="1"/>
    <col min="16" max="16" width="26.140625" customWidth="1"/>
    <col min="17" max="17" width="12.85546875" style="96" customWidth="1"/>
    <col min="18" max="18" width="11.85546875" style="96" customWidth="1"/>
    <col min="19" max="20" width="10.7109375" customWidth="1"/>
    <col min="21" max="21" width="12.7109375" customWidth="1"/>
    <col min="22" max="22" width="18.28515625" customWidth="1"/>
    <col min="23" max="23" width="13" customWidth="1"/>
    <col min="24" max="25" width="9.5703125" bestFit="1" customWidth="1"/>
  </cols>
  <sheetData>
    <row r="1" spans="2:23" ht="22.5" customHeight="1">
      <c r="C1" s="2" t="s">
        <v>11</v>
      </c>
      <c r="D1" s="130">
        <f ca="1">NOW()</f>
        <v>44564.590297337963</v>
      </c>
      <c r="E1" s="131"/>
      <c r="H1" s="143" t="s">
        <v>23</v>
      </c>
      <c r="I1" s="143"/>
      <c r="J1" s="143"/>
      <c r="K1" s="143"/>
      <c r="L1" s="143"/>
      <c r="M1" s="143"/>
      <c r="N1" s="143"/>
      <c r="O1" s="143"/>
    </row>
    <row r="2" spans="2:23" ht="18" customHeight="1" thickBot="1">
      <c r="C2" s="132"/>
      <c r="D2" s="132"/>
      <c r="E2" s="132"/>
      <c r="H2" s="144"/>
      <c r="I2" s="144"/>
      <c r="J2" s="144"/>
      <c r="K2" s="144"/>
      <c r="L2" s="144"/>
      <c r="M2" s="144"/>
      <c r="N2" s="144"/>
      <c r="O2" s="144"/>
    </row>
    <row r="3" spans="2:23" ht="29.25" customHeight="1" thickTop="1" thickBot="1">
      <c r="B3" s="153" t="s">
        <v>0</v>
      </c>
      <c r="C3" s="139" t="s">
        <v>1</v>
      </c>
      <c r="D3" s="139" t="s">
        <v>2</v>
      </c>
      <c r="E3" s="140" t="s">
        <v>3</v>
      </c>
      <c r="F3" s="141"/>
      <c r="G3" s="141"/>
      <c r="H3" s="141"/>
      <c r="I3" s="142"/>
      <c r="J3" s="139" t="s">
        <v>9</v>
      </c>
      <c r="K3" s="139" t="s">
        <v>20</v>
      </c>
      <c r="L3" s="135" t="s">
        <v>41</v>
      </c>
      <c r="M3" s="157" t="s">
        <v>46</v>
      </c>
      <c r="N3" s="139" t="s">
        <v>42</v>
      </c>
      <c r="O3" s="133" t="s">
        <v>27</v>
      </c>
      <c r="P3" s="135" t="s">
        <v>10</v>
      </c>
      <c r="Q3" s="137" t="s">
        <v>15</v>
      </c>
      <c r="R3" s="138"/>
      <c r="S3" s="135" t="s">
        <v>14</v>
      </c>
      <c r="T3" s="150" t="s">
        <v>43</v>
      </c>
      <c r="U3" s="155" t="s">
        <v>19</v>
      </c>
      <c r="V3" s="151">
        <v>1</v>
      </c>
      <c r="W3" s="150" t="s">
        <v>26</v>
      </c>
    </row>
    <row r="4" spans="2:23" ht="36" customHeight="1" thickBot="1">
      <c r="B4" s="154"/>
      <c r="C4" s="134"/>
      <c r="D4" s="134"/>
      <c r="E4" s="1" t="s">
        <v>5</v>
      </c>
      <c r="F4" s="1" t="s">
        <v>4</v>
      </c>
      <c r="G4" s="1" t="s">
        <v>6</v>
      </c>
      <c r="H4" s="1" t="s">
        <v>7</v>
      </c>
      <c r="I4" s="1" t="s">
        <v>8</v>
      </c>
      <c r="J4" s="134"/>
      <c r="K4" s="134"/>
      <c r="L4" s="136"/>
      <c r="M4" s="158"/>
      <c r="N4" s="134"/>
      <c r="O4" s="134"/>
      <c r="P4" s="136"/>
      <c r="Q4" s="104" t="s">
        <v>24</v>
      </c>
      <c r="R4" s="97" t="s">
        <v>25</v>
      </c>
      <c r="S4" s="136"/>
      <c r="T4" s="136"/>
      <c r="U4" s="156"/>
      <c r="V4" s="152"/>
      <c r="W4" s="136"/>
    </row>
    <row r="5" spans="2:23" ht="50.1" customHeight="1" thickTop="1" thickBot="1">
      <c r="B5" s="30" t="s">
        <v>68</v>
      </c>
      <c r="C5" s="66" t="s">
        <v>151</v>
      </c>
      <c r="D5" s="31">
        <v>99022709</v>
      </c>
      <c r="E5" s="123" t="s">
        <v>152</v>
      </c>
      <c r="F5" s="33">
        <v>2</v>
      </c>
      <c r="G5" s="33">
        <v>208</v>
      </c>
      <c r="H5" s="33"/>
      <c r="I5" s="33">
        <v>3</v>
      </c>
      <c r="J5" s="41">
        <v>2700</v>
      </c>
      <c r="K5" s="41">
        <v>2700</v>
      </c>
      <c r="L5" s="78" t="s">
        <v>33</v>
      </c>
      <c r="M5" s="33">
        <v>0</v>
      </c>
      <c r="N5" s="34">
        <v>44524</v>
      </c>
      <c r="O5" s="77">
        <f t="shared" ref="O5:O25" si="0">J5*1-K5-M5</f>
        <v>0</v>
      </c>
      <c r="P5" s="108"/>
      <c r="Q5" s="98" t="s">
        <v>40</v>
      </c>
      <c r="R5" s="98">
        <v>31</v>
      </c>
      <c r="S5" s="112">
        <v>44544</v>
      </c>
      <c r="T5" s="90"/>
      <c r="U5" s="35">
        <v>20</v>
      </c>
      <c r="V5" s="68">
        <f t="shared" ref="V5:V25" si="1">J5-K5-M5</f>
        <v>0</v>
      </c>
      <c r="W5" s="69"/>
    </row>
    <row r="6" spans="2:23" ht="50.1" customHeight="1" thickBot="1">
      <c r="B6" s="30" t="s">
        <v>28</v>
      </c>
      <c r="C6" s="66" t="s">
        <v>56</v>
      </c>
      <c r="D6" s="31" t="s">
        <v>57</v>
      </c>
      <c r="E6" s="32" t="s">
        <v>54</v>
      </c>
      <c r="F6" s="33">
        <v>7</v>
      </c>
      <c r="G6" s="33">
        <v>720</v>
      </c>
      <c r="H6" s="33"/>
      <c r="I6" s="31">
        <v>17</v>
      </c>
      <c r="J6" s="41">
        <v>700</v>
      </c>
      <c r="K6" s="41">
        <v>700</v>
      </c>
      <c r="L6" s="78" t="s">
        <v>33</v>
      </c>
      <c r="M6" s="33">
        <v>0</v>
      </c>
      <c r="N6" s="34">
        <v>44524</v>
      </c>
      <c r="O6" s="77">
        <f t="shared" si="0"/>
        <v>0</v>
      </c>
      <c r="P6" s="108"/>
      <c r="Q6" s="98">
        <v>0</v>
      </c>
      <c r="R6" s="98">
        <v>0</v>
      </c>
      <c r="S6" s="112">
        <v>44552</v>
      </c>
      <c r="T6" s="90"/>
      <c r="U6" s="35">
        <v>8</v>
      </c>
      <c r="V6" s="68">
        <f t="shared" si="1"/>
        <v>0</v>
      </c>
      <c r="W6" s="69"/>
    </row>
    <row r="7" spans="2:23" ht="50.1" customHeight="1" thickBot="1">
      <c r="B7" s="30" t="s">
        <v>68</v>
      </c>
      <c r="C7" s="66" t="s">
        <v>230</v>
      </c>
      <c r="D7" s="31">
        <v>99619661</v>
      </c>
      <c r="E7" s="123" t="s">
        <v>198</v>
      </c>
      <c r="F7" s="31" t="s">
        <v>269</v>
      </c>
      <c r="G7" s="33"/>
      <c r="H7" s="33"/>
      <c r="I7" s="33">
        <v>1657</v>
      </c>
      <c r="J7" s="41">
        <v>1900</v>
      </c>
      <c r="K7" s="41">
        <v>1900</v>
      </c>
      <c r="L7" s="78" t="s">
        <v>33</v>
      </c>
      <c r="M7" s="33">
        <v>0</v>
      </c>
      <c r="N7" s="34">
        <v>44537</v>
      </c>
      <c r="O7" s="77">
        <f t="shared" si="0"/>
        <v>0</v>
      </c>
      <c r="P7" s="108"/>
      <c r="Q7" s="98" t="s">
        <v>40</v>
      </c>
      <c r="R7" s="98">
        <v>7</v>
      </c>
      <c r="S7" s="112">
        <v>44556</v>
      </c>
      <c r="T7" s="90"/>
      <c r="U7" s="35">
        <v>17</v>
      </c>
      <c r="V7" s="68">
        <f t="shared" si="1"/>
        <v>0</v>
      </c>
      <c r="W7" s="69"/>
    </row>
    <row r="8" spans="2:23" ht="50.1" customHeight="1" thickBot="1">
      <c r="B8" s="30" t="s">
        <v>68</v>
      </c>
      <c r="C8" s="66" t="s">
        <v>214</v>
      </c>
      <c r="D8" s="31">
        <v>99639727</v>
      </c>
      <c r="E8" s="32" t="s">
        <v>213</v>
      </c>
      <c r="F8" s="33">
        <v>6</v>
      </c>
      <c r="G8" s="33">
        <v>62</v>
      </c>
      <c r="H8" s="33"/>
      <c r="I8" s="31" t="s">
        <v>215</v>
      </c>
      <c r="J8" s="41">
        <v>4700</v>
      </c>
      <c r="K8" s="41">
        <v>4700</v>
      </c>
      <c r="L8" s="78" t="s">
        <v>33</v>
      </c>
      <c r="M8" s="33">
        <v>0</v>
      </c>
      <c r="N8" s="34">
        <v>44539</v>
      </c>
      <c r="O8" s="77">
        <f t="shared" si="0"/>
        <v>0</v>
      </c>
      <c r="P8" s="108" t="s">
        <v>216</v>
      </c>
      <c r="Q8" s="98" t="s">
        <v>40</v>
      </c>
      <c r="R8" s="98">
        <v>37</v>
      </c>
      <c r="S8" s="112">
        <v>44545</v>
      </c>
      <c r="T8" s="90"/>
      <c r="U8" s="35">
        <v>37</v>
      </c>
      <c r="V8" s="68">
        <f t="shared" si="1"/>
        <v>0</v>
      </c>
      <c r="W8" s="69"/>
    </row>
    <row r="9" spans="2:23" ht="50.1" customHeight="1" thickBot="1">
      <c r="B9" s="30" t="s">
        <v>68</v>
      </c>
      <c r="C9" s="66" t="s">
        <v>240</v>
      </c>
      <c r="D9" s="31">
        <v>97161117</v>
      </c>
      <c r="E9" s="123" t="s">
        <v>198</v>
      </c>
      <c r="F9" s="31" t="s">
        <v>241</v>
      </c>
      <c r="G9" s="33" t="s">
        <v>242</v>
      </c>
      <c r="H9" s="33"/>
      <c r="I9" s="33">
        <v>2819</v>
      </c>
      <c r="J9" s="41">
        <v>2500</v>
      </c>
      <c r="K9" s="41">
        <v>1500</v>
      </c>
      <c r="L9" s="78" t="s">
        <v>33</v>
      </c>
      <c r="M9" s="33">
        <v>0</v>
      </c>
      <c r="N9" s="34">
        <v>44545</v>
      </c>
      <c r="O9" s="77">
        <f t="shared" si="0"/>
        <v>1000</v>
      </c>
      <c r="P9" s="108" t="s">
        <v>243</v>
      </c>
      <c r="Q9" s="98">
        <v>8</v>
      </c>
      <c r="R9" s="98">
        <v>8</v>
      </c>
      <c r="S9" s="112">
        <v>44556</v>
      </c>
      <c r="T9" s="90"/>
      <c r="U9" s="35">
        <v>25</v>
      </c>
      <c r="V9" s="68">
        <f t="shared" si="1"/>
        <v>1000</v>
      </c>
      <c r="W9" s="69"/>
    </row>
    <row r="10" spans="2:23" ht="50.1" customHeight="1" thickBot="1">
      <c r="B10" s="71" t="s">
        <v>68</v>
      </c>
      <c r="C10" s="8" t="s">
        <v>162</v>
      </c>
      <c r="D10" s="6">
        <v>66925222</v>
      </c>
      <c r="E10" s="94" t="s">
        <v>163</v>
      </c>
      <c r="F10" s="7">
        <v>2</v>
      </c>
      <c r="G10" s="7">
        <v>229</v>
      </c>
      <c r="H10" s="7"/>
      <c r="I10" s="7">
        <v>168</v>
      </c>
      <c r="J10" s="44">
        <v>2550</v>
      </c>
      <c r="K10" s="40">
        <v>1275</v>
      </c>
      <c r="L10" s="11" t="s">
        <v>33</v>
      </c>
      <c r="M10" s="5">
        <v>0</v>
      </c>
      <c r="N10" s="4">
        <v>44546</v>
      </c>
      <c r="O10" s="15">
        <f t="shared" si="0"/>
        <v>1275</v>
      </c>
      <c r="P10" s="95" t="s">
        <v>258</v>
      </c>
      <c r="Q10" s="99">
        <v>8</v>
      </c>
      <c r="R10" s="99">
        <v>8</v>
      </c>
      <c r="S10" s="17"/>
      <c r="T10" s="17"/>
      <c r="U10" s="28">
        <v>26</v>
      </c>
      <c r="V10" s="68">
        <f t="shared" si="1"/>
        <v>1275</v>
      </c>
      <c r="W10" s="69"/>
    </row>
    <row r="11" spans="2:23" ht="50.1" customHeight="1" thickBot="1">
      <c r="B11" s="30" t="s">
        <v>68</v>
      </c>
      <c r="C11" s="66" t="s">
        <v>210</v>
      </c>
      <c r="D11" s="31">
        <v>99668744</v>
      </c>
      <c r="E11" s="32" t="s">
        <v>61</v>
      </c>
      <c r="F11" s="33">
        <v>7</v>
      </c>
      <c r="G11" s="33">
        <v>781</v>
      </c>
      <c r="H11" s="33"/>
      <c r="I11" s="33">
        <v>277</v>
      </c>
      <c r="J11" s="41">
        <v>1150</v>
      </c>
      <c r="K11" s="41">
        <v>1150</v>
      </c>
      <c r="L11" s="78" t="s">
        <v>33</v>
      </c>
      <c r="M11" s="33">
        <v>0</v>
      </c>
      <c r="N11" s="34">
        <v>44548</v>
      </c>
      <c r="O11" s="77">
        <f t="shared" si="0"/>
        <v>0</v>
      </c>
      <c r="P11" s="108"/>
      <c r="Q11" s="98" t="s">
        <v>40</v>
      </c>
      <c r="R11" s="98">
        <v>4</v>
      </c>
      <c r="S11" s="112">
        <v>44555</v>
      </c>
      <c r="T11" s="90"/>
      <c r="U11" s="35">
        <v>9</v>
      </c>
      <c r="V11" s="68">
        <f t="shared" si="1"/>
        <v>0</v>
      </c>
      <c r="W11" s="69"/>
    </row>
    <row r="12" spans="2:23" ht="50.1" customHeight="1" thickBot="1">
      <c r="B12" s="71" t="s">
        <v>68</v>
      </c>
      <c r="C12" s="8" t="s">
        <v>264</v>
      </c>
      <c r="D12" s="6" t="s">
        <v>265</v>
      </c>
      <c r="E12" s="25" t="s">
        <v>198</v>
      </c>
      <c r="F12" s="7" t="s">
        <v>89</v>
      </c>
      <c r="G12" s="7"/>
      <c r="H12" s="7"/>
      <c r="I12" s="6">
        <v>1821</v>
      </c>
      <c r="J12" s="44">
        <v>1800</v>
      </c>
      <c r="K12" s="40">
        <v>900</v>
      </c>
      <c r="L12" s="11" t="s">
        <v>33</v>
      </c>
      <c r="M12" s="5">
        <v>0</v>
      </c>
      <c r="N12" s="4">
        <v>44555</v>
      </c>
      <c r="O12" s="15">
        <f t="shared" si="0"/>
        <v>900</v>
      </c>
      <c r="P12" s="95"/>
      <c r="Q12" s="99">
        <v>10</v>
      </c>
      <c r="R12" s="99"/>
      <c r="S12" s="17"/>
      <c r="T12" s="17"/>
      <c r="U12" s="28">
        <v>15</v>
      </c>
      <c r="V12" s="68">
        <f t="shared" si="1"/>
        <v>900</v>
      </c>
      <c r="W12" s="69"/>
    </row>
    <row r="13" spans="2:23" ht="50.1" customHeight="1" thickBot="1">
      <c r="B13" s="71" t="s">
        <v>68</v>
      </c>
      <c r="C13" s="8" t="s">
        <v>257</v>
      </c>
      <c r="D13" s="6">
        <v>50505256</v>
      </c>
      <c r="E13" s="25" t="s">
        <v>101</v>
      </c>
      <c r="F13" s="7">
        <v>1</v>
      </c>
      <c r="G13" s="7">
        <v>111</v>
      </c>
      <c r="H13" s="7"/>
      <c r="I13" s="7">
        <v>359</v>
      </c>
      <c r="J13" s="44">
        <v>2000</v>
      </c>
      <c r="K13" s="40">
        <v>1000</v>
      </c>
      <c r="L13" s="11" t="s">
        <v>33</v>
      </c>
      <c r="M13" s="5">
        <v>0</v>
      </c>
      <c r="N13" s="4">
        <v>44556</v>
      </c>
      <c r="O13" s="15">
        <f t="shared" si="0"/>
        <v>1000</v>
      </c>
      <c r="P13" s="95" t="s">
        <v>282</v>
      </c>
      <c r="Q13" s="99">
        <v>9</v>
      </c>
      <c r="R13" s="99"/>
      <c r="S13" s="17"/>
      <c r="T13" s="17"/>
      <c r="U13" s="28">
        <v>19</v>
      </c>
      <c r="V13" s="68">
        <f t="shared" si="1"/>
        <v>1000</v>
      </c>
      <c r="W13" s="69"/>
    </row>
    <row r="14" spans="2:23" ht="50.1" customHeight="1" thickBot="1">
      <c r="B14" s="71" t="s">
        <v>68</v>
      </c>
      <c r="C14" s="8" t="s">
        <v>192</v>
      </c>
      <c r="D14" s="6">
        <v>99887012</v>
      </c>
      <c r="E14" s="94" t="s">
        <v>193</v>
      </c>
      <c r="F14" s="7">
        <v>1</v>
      </c>
      <c r="G14" s="7">
        <v>128</v>
      </c>
      <c r="H14" s="7"/>
      <c r="I14" s="7">
        <v>3</v>
      </c>
      <c r="J14" s="44">
        <v>2000</v>
      </c>
      <c r="K14" s="40">
        <v>1000</v>
      </c>
      <c r="L14" s="11" t="s">
        <v>33</v>
      </c>
      <c r="M14" s="5">
        <v>141</v>
      </c>
      <c r="N14" s="4">
        <v>44557</v>
      </c>
      <c r="O14" s="15">
        <f t="shared" ref="O14" si="2">J14*1-K14-M14</f>
        <v>859</v>
      </c>
      <c r="P14" s="95" t="s">
        <v>270</v>
      </c>
      <c r="Q14" s="99" t="s">
        <v>40</v>
      </c>
      <c r="R14" s="99">
        <v>11</v>
      </c>
      <c r="S14" s="17"/>
      <c r="T14" s="17"/>
      <c r="U14" s="28">
        <v>18</v>
      </c>
      <c r="V14" s="68">
        <f t="shared" ref="V14" si="3">J14-K14-M14</f>
        <v>859</v>
      </c>
      <c r="W14" s="69"/>
    </row>
    <row r="15" spans="2:23" ht="50.1" customHeight="1" thickBot="1">
      <c r="B15" s="71" t="s">
        <v>68</v>
      </c>
      <c r="C15" s="8" t="s">
        <v>167</v>
      </c>
      <c r="D15" s="6">
        <v>99222400</v>
      </c>
      <c r="E15" s="25" t="s">
        <v>198</v>
      </c>
      <c r="F15" s="7" t="s">
        <v>89</v>
      </c>
      <c r="G15" s="7"/>
      <c r="H15" s="7"/>
      <c r="I15" s="7">
        <v>1207</v>
      </c>
      <c r="J15" s="44">
        <v>2800</v>
      </c>
      <c r="K15" s="40">
        <v>2800</v>
      </c>
      <c r="L15" s="11" t="s">
        <v>33</v>
      </c>
      <c r="M15" s="5">
        <v>0</v>
      </c>
      <c r="N15" s="4">
        <v>44558</v>
      </c>
      <c r="O15" s="15">
        <f t="shared" si="0"/>
        <v>0</v>
      </c>
      <c r="P15" s="95" t="s">
        <v>244</v>
      </c>
      <c r="Q15" s="99">
        <v>0</v>
      </c>
      <c r="R15" s="99">
        <v>11</v>
      </c>
      <c r="S15" s="17"/>
      <c r="T15" s="17"/>
      <c r="U15" s="28">
        <v>28</v>
      </c>
      <c r="V15" s="68">
        <f t="shared" si="1"/>
        <v>0</v>
      </c>
      <c r="W15" s="69"/>
    </row>
    <row r="16" spans="2:23" ht="50.1" customHeight="1" thickBot="1">
      <c r="B16" s="79" t="s">
        <v>13</v>
      </c>
      <c r="C16" s="80" t="s">
        <v>137</v>
      </c>
      <c r="D16" s="81">
        <v>99668856</v>
      </c>
      <c r="E16" s="82" t="s">
        <v>125</v>
      </c>
      <c r="F16" s="83">
        <v>1</v>
      </c>
      <c r="G16" s="127" t="s">
        <v>138</v>
      </c>
      <c r="H16" s="127"/>
      <c r="I16" s="83">
        <v>12</v>
      </c>
      <c r="J16" s="84">
        <v>2400</v>
      </c>
      <c r="K16" s="84">
        <v>2400</v>
      </c>
      <c r="L16" s="85" t="s">
        <v>33</v>
      </c>
      <c r="M16" s="83">
        <v>0</v>
      </c>
      <c r="N16" s="129" t="s">
        <v>284</v>
      </c>
      <c r="O16" s="87">
        <f t="shared" si="0"/>
        <v>0</v>
      </c>
      <c r="P16" s="109" t="s">
        <v>247</v>
      </c>
      <c r="Q16" s="102" t="s">
        <v>40</v>
      </c>
      <c r="R16" s="102">
        <v>11</v>
      </c>
      <c r="S16" s="111">
        <v>44529</v>
      </c>
      <c r="T16" s="111">
        <v>44541</v>
      </c>
      <c r="U16" s="89">
        <v>22</v>
      </c>
      <c r="V16" s="68">
        <f t="shared" ref="V16" si="4">J16-K16-M16</f>
        <v>0</v>
      </c>
      <c r="W16" s="69"/>
    </row>
    <row r="17" spans="2:23" ht="50.1" customHeight="1" thickBot="1">
      <c r="B17" s="71" t="s">
        <v>68</v>
      </c>
      <c r="C17" s="8" t="s">
        <v>157</v>
      </c>
      <c r="D17" s="6">
        <v>65559100</v>
      </c>
      <c r="E17" s="94" t="s">
        <v>69</v>
      </c>
      <c r="F17" s="7">
        <v>1</v>
      </c>
      <c r="G17" s="7"/>
      <c r="H17" s="7"/>
      <c r="I17" s="7">
        <v>350</v>
      </c>
      <c r="J17" s="44">
        <v>2650</v>
      </c>
      <c r="K17" s="40">
        <v>1325</v>
      </c>
      <c r="L17" s="11" t="s">
        <v>33</v>
      </c>
      <c r="M17" s="5">
        <v>0</v>
      </c>
      <c r="N17" s="4"/>
      <c r="O17" s="15">
        <f t="shared" si="0"/>
        <v>1325</v>
      </c>
      <c r="P17" s="95" t="s">
        <v>176</v>
      </c>
      <c r="Q17" s="99">
        <v>0</v>
      </c>
      <c r="R17" s="99">
        <v>28</v>
      </c>
      <c r="S17" s="17"/>
      <c r="T17" s="17"/>
      <c r="U17" s="28">
        <v>20</v>
      </c>
      <c r="V17" s="68">
        <f t="shared" si="1"/>
        <v>1325</v>
      </c>
      <c r="W17" s="69"/>
    </row>
    <row r="18" spans="2:23" ht="50.1" customHeight="1" thickBot="1">
      <c r="B18" s="71" t="s">
        <v>13</v>
      </c>
      <c r="C18" s="8" t="s">
        <v>271</v>
      </c>
      <c r="D18" s="6">
        <v>97976602</v>
      </c>
      <c r="E18" s="94" t="s">
        <v>69</v>
      </c>
      <c r="F18" s="7">
        <v>1</v>
      </c>
      <c r="G18" s="7"/>
      <c r="H18" s="7"/>
      <c r="I18" s="7">
        <v>383</v>
      </c>
      <c r="J18" s="44">
        <v>800</v>
      </c>
      <c r="K18" s="40">
        <v>300</v>
      </c>
      <c r="L18" s="11" t="s">
        <v>33</v>
      </c>
      <c r="M18" s="5">
        <v>0</v>
      </c>
      <c r="N18" s="4"/>
      <c r="O18" s="15">
        <f t="shared" si="0"/>
        <v>500</v>
      </c>
      <c r="P18" s="95" t="s">
        <v>272</v>
      </c>
      <c r="Q18" s="99">
        <v>2</v>
      </c>
      <c r="R18" s="99"/>
      <c r="S18" s="17"/>
      <c r="T18" s="17"/>
      <c r="U18" s="28">
        <v>7</v>
      </c>
      <c r="V18" s="68">
        <f t="shared" si="1"/>
        <v>500</v>
      </c>
      <c r="W18" s="69"/>
    </row>
    <row r="19" spans="2:23" ht="50.1" customHeight="1" thickBot="1">
      <c r="B19" s="71" t="s">
        <v>68</v>
      </c>
      <c r="C19" s="8" t="s">
        <v>79</v>
      </c>
      <c r="D19" s="113">
        <v>97626280</v>
      </c>
      <c r="E19" s="25" t="s">
        <v>80</v>
      </c>
      <c r="F19" s="7">
        <v>9</v>
      </c>
      <c r="G19" s="7">
        <v>1</v>
      </c>
      <c r="H19" s="7">
        <v>7</v>
      </c>
      <c r="I19" s="7">
        <v>300</v>
      </c>
      <c r="J19" s="44">
        <v>3060</v>
      </c>
      <c r="K19" s="40">
        <v>1530</v>
      </c>
      <c r="L19" s="11" t="s">
        <v>33</v>
      </c>
      <c r="M19" s="5">
        <v>0</v>
      </c>
      <c r="N19" s="4">
        <v>44561</v>
      </c>
      <c r="O19" s="15">
        <f t="shared" si="0"/>
        <v>1530</v>
      </c>
      <c r="P19" s="95" t="s">
        <v>81</v>
      </c>
      <c r="Q19" s="99">
        <v>20</v>
      </c>
      <c r="R19" s="99"/>
      <c r="S19" s="17"/>
      <c r="T19" s="17"/>
      <c r="U19" s="28">
        <v>18</v>
      </c>
      <c r="V19" s="68">
        <f t="shared" si="1"/>
        <v>1530</v>
      </c>
      <c r="W19" s="69"/>
    </row>
    <row r="20" spans="2:23" ht="50.1" customHeight="1" thickBot="1">
      <c r="B20" s="71" t="s">
        <v>68</v>
      </c>
      <c r="C20" s="8" t="s">
        <v>276</v>
      </c>
      <c r="D20" s="113">
        <v>66770033</v>
      </c>
      <c r="E20" s="25" t="s">
        <v>198</v>
      </c>
      <c r="F20" s="128" t="s">
        <v>283</v>
      </c>
      <c r="G20" s="7"/>
      <c r="H20" s="7"/>
      <c r="I20" s="7">
        <v>3570</v>
      </c>
      <c r="J20" s="44">
        <v>2376</v>
      </c>
      <c r="K20" s="40">
        <v>1200</v>
      </c>
      <c r="L20" s="11">
        <v>300</v>
      </c>
      <c r="M20" s="5">
        <v>0</v>
      </c>
      <c r="N20" s="4"/>
      <c r="O20" s="15">
        <f t="shared" si="0"/>
        <v>1176</v>
      </c>
      <c r="P20" s="95" t="s">
        <v>277</v>
      </c>
      <c r="Q20" s="99">
        <v>13</v>
      </c>
      <c r="R20" s="99"/>
      <c r="S20" s="17"/>
      <c r="T20" s="17"/>
      <c r="U20" s="28">
        <v>20</v>
      </c>
      <c r="V20" s="68">
        <f t="shared" si="1"/>
        <v>1176</v>
      </c>
      <c r="W20" s="69"/>
    </row>
    <row r="21" spans="2:23" ht="50.1" customHeight="1" thickBot="1">
      <c r="B21" s="71" t="s">
        <v>68</v>
      </c>
      <c r="C21" s="8" t="s">
        <v>278</v>
      </c>
      <c r="D21" s="113">
        <v>66388838</v>
      </c>
      <c r="E21" s="25" t="s">
        <v>279</v>
      </c>
      <c r="F21" s="7">
        <v>2</v>
      </c>
      <c r="G21" s="7" t="s">
        <v>280</v>
      </c>
      <c r="H21" s="7"/>
      <c r="I21" s="7">
        <v>46</v>
      </c>
      <c r="J21" s="44">
        <v>1150</v>
      </c>
      <c r="K21" s="40">
        <v>1150</v>
      </c>
      <c r="L21" s="11">
        <v>100</v>
      </c>
      <c r="M21" s="5">
        <v>0</v>
      </c>
      <c r="N21" s="4"/>
      <c r="O21" s="15">
        <f t="shared" si="0"/>
        <v>0</v>
      </c>
      <c r="P21" s="95" t="s">
        <v>281</v>
      </c>
      <c r="Q21" s="99">
        <v>0</v>
      </c>
      <c r="R21" s="99">
        <v>0</v>
      </c>
      <c r="S21" s="17"/>
      <c r="T21" s="17"/>
      <c r="U21" s="28">
        <v>9</v>
      </c>
      <c r="V21" s="68">
        <f t="shared" ref="V21:V22" si="5">J21-K21-M21</f>
        <v>0</v>
      </c>
      <c r="W21" s="69"/>
    </row>
    <row r="22" spans="2:23" ht="50.1" customHeight="1" thickBot="1">
      <c r="B22" s="71"/>
      <c r="C22" s="8"/>
      <c r="D22" s="6"/>
      <c r="E22" s="25"/>
      <c r="F22" s="7"/>
      <c r="G22" s="7"/>
      <c r="H22" s="7"/>
      <c r="I22" s="7"/>
      <c r="J22" s="44"/>
      <c r="K22" s="40"/>
      <c r="L22" s="11"/>
      <c r="M22" s="15">
        <f>H22*1-I22-K22</f>
        <v>0</v>
      </c>
      <c r="N22" s="4"/>
      <c r="O22" s="15">
        <f t="shared" ref="O22" si="6">J22*1-K22-M22</f>
        <v>0</v>
      </c>
      <c r="P22" s="95"/>
      <c r="Q22" s="99"/>
      <c r="R22" s="99"/>
      <c r="S22" s="110"/>
      <c r="T22" s="17"/>
      <c r="U22" s="28"/>
      <c r="V22" s="68">
        <f t="shared" si="5"/>
        <v>0</v>
      </c>
      <c r="W22" s="69"/>
    </row>
    <row r="23" spans="2:23" ht="50.1" customHeight="1" thickBot="1">
      <c r="B23" s="71"/>
      <c r="C23" s="8"/>
      <c r="D23" s="6"/>
      <c r="E23" s="25"/>
      <c r="F23" s="7"/>
      <c r="G23" s="7"/>
      <c r="H23" s="7"/>
      <c r="I23" s="7"/>
      <c r="J23" s="44"/>
      <c r="K23" s="40"/>
      <c r="L23" s="11"/>
      <c r="M23" s="15">
        <f>H23*1-I23-K23</f>
        <v>0</v>
      </c>
      <c r="N23" s="4"/>
      <c r="O23" s="15">
        <f t="shared" si="0"/>
        <v>0</v>
      </c>
      <c r="P23" s="95"/>
      <c r="Q23" s="99"/>
      <c r="R23" s="99"/>
      <c r="S23" s="110"/>
      <c r="T23" s="17"/>
      <c r="U23" s="28"/>
      <c r="V23" s="68">
        <f t="shared" si="1"/>
        <v>0</v>
      </c>
      <c r="W23" s="69"/>
    </row>
    <row r="24" spans="2:23" ht="50.1" customHeight="1" thickBot="1">
      <c r="B24" s="71"/>
      <c r="C24" s="8"/>
      <c r="D24" s="6"/>
      <c r="E24" s="25"/>
      <c r="F24" s="7"/>
      <c r="G24" s="7"/>
      <c r="H24" s="7"/>
      <c r="I24" s="7"/>
      <c r="J24" s="44"/>
      <c r="K24" s="40"/>
      <c r="L24" s="11"/>
      <c r="M24" s="15">
        <f>H24*1-I24-K24</f>
        <v>0</v>
      </c>
      <c r="N24" s="4"/>
      <c r="O24" s="15">
        <f t="shared" ref="O24" si="7">J24*1-K24-M24</f>
        <v>0</v>
      </c>
      <c r="P24" s="95"/>
      <c r="Q24" s="99"/>
      <c r="R24" s="99"/>
      <c r="S24" s="110"/>
      <c r="T24" s="17"/>
      <c r="U24" s="28"/>
      <c r="V24" s="68">
        <f t="shared" ref="V24" si="8">J24-K24-M24</f>
        <v>0</v>
      </c>
      <c r="W24" s="69"/>
    </row>
    <row r="25" spans="2:23" ht="50.1" customHeight="1" thickBot="1">
      <c r="B25" s="71"/>
      <c r="C25" s="8"/>
      <c r="D25" s="6"/>
      <c r="E25" s="25"/>
      <c r="F25" s="7"/>
      <c r="G25" s="7"/>
      <c r="H25" s="7"/>
      <c r="I25" s="7"/>
      <c r="J25" s="44"/>
      <c r="K25" s="40"/>
      <c r="L25" s="11"/>
      <c r="M25" s="15">
        <f>H25*1-I25-K25</f>
        <v>0</v>
      </c>
      <c r="N25" s="4"/>
      <c r="O25" s="15">
        <f t="shared" si="0"/>
        <v>0</v>
      </c>
      <c r="P25" s="95"/>
      <c r="Q25" s="99"/>
      <c r="R25" s="99"/>
      <c r="S25" s="110"/>
      <c r="T25" s="17"/>
      <c r="U25" s="28"/>
      <c r="V25" s="68">
        <f t="shared" si="1"/>
        <v>0</v>
      </c>
      <c r="W25" s="69"/>
    </row>
    <row r="26" spans="2:23" ht="60" customHeight="1" thickTop="1" thickBot="1">
      <c r="B26" s="148" t="s">
        <v>12</v>
      </c>
      <c r="C26" s="149"/>
      <c r="D26" s="149"/>
      <c r="E26" s="149"/>
      <c r="F26" s="149"/>
      <c r="G26" s="149"/>
      <c r="H26" s="149"/>
      <c r="I26" s="149"/>
      <c r="J26" s="56">
        <f>SUM(J5:J25)</f>
        <v>37236</v>
      </c>
      <c r="K26" s="56">
        <f>SUM(K5:K25)</f>
        <v>27530</v>
      </c>
      <c r="L26" s="63">
        <f>SUM(L5:L25)</f>
        <v>400</v>
      </c>
      <c r="M26" s="63">
        <f>SUM(M5:M25)</f>
        <v>141</v>
      </c>
      <c r="N26" s="60"/>
      <c r="O26" s="16">
        <f>SUM(O5:O25)</f>
        <v>9565</v>
      </c>
      <c r="P26" s="19"/>
      <c r="Q26" s="100">
        <f>SUM(Q5:Q25)</f>
        <v>70</v>
      </c>
      <c r="R26" s="100">
        <f>SUM(R5:R25)</f>
        <v>156</v>
      </c>
      <c r="S26" s="19"/>
      <c r="T26" s="19"/>
      <c r="U26" s="26">
        <f>SUM(U5:U25)</f>
        <v>318</v>
      </c>
      <c r="V26" s="93">
        <f>SUM(V5:V25)</f>
        <v>9565</v>
      </c>
      <c r="W26" s="39"/>
    </row>
    <row r="27" spans="2:23" ht="60" customHeight="1" thickTop="1" thickBot="1">
      <c r="B27" s="145" t="s">
        <v>52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</row>
    <row r="28" spans="2:23" ht="60" customHeight="1" thickBot="1">
      <c r="B28" s="71" t="s">
        <v>68</v>
      </c>
      <c r="C28" s="8" t="s">
        <v>82</v>
      </c>
      <c r="D28" s="6">
        <v>66402111</v>
      </c>
      <c r="E28" s="25" t="s">
        <v>69</v>
      </c>
      <c r="F28" s="7">
        <v>6</v>
      </c>
      <c r="G28" s="7"/>
      <c r="H28" s="7"/>
      <c r="I28" s="7">
        <v>933</v>
      </c>
      <c r="J28" s="44">
        <v>3000</v>
      </c>
      <c r="K28" s="40">
        <v>1500</v>
      </c>
      <c r="L28" s="11" t="s">
        <v>59</v>
      </c>
      <c r="M28" s="5">
        <v>0</v>
      </c>
      <c r="N28" s="4"/>
      <c r="O28" s="15">
        <f t="shared" ref="O28:O44" si="9">J28*1-K28-M28</f>
        <v>1500</v>
      </c>
      <c r="P28" s="95"/>
      <c r="Q28" s="99">
        <v>28</v>
      </c>
      <c r="R28" s="99"/>
      <c r="S28" s="17"/>
      <c r="T28" s="17"/>
      <c r="U28" s="28">
        <v>22</v>
      </c>
      <c r="V28" s="68">
        <f t="shared" ref="V28:V34" si="10">J28-K28-M28</f>
        <v>1500</v>
      </c>
      <c r="W28" s="69"/>
    </row>
    <row r="29" spans="2:23" ht="60" customHeight="1" thickBot="1">
      <c r="B29" s="3" t="s">
        <v>28</v>
      </c>
      <c r="C29" s="8" t="s">
        <v>201</v>
      </c>
      <c r="D29" s="6">
        <v>99652596</v>
      </c>
      <c r="E29" s="25" t="s">
        <v>198</v>
      </c>
      <c r="F29" s="7" t="s">
        <v>89</v>
      </c>
      <c r="G29" s="7" t="s">
        <v>205</v>
      </c>
      <c r="H29" s="7"/>
      <c r="I29" s="7">
        <v>2036</v>
      </c>
      <c r="J29" s="44">
        <v>1900</v>
      </c>
      <c r="K29" s="40">
        <v>950</v>
      </c>
      <c r="L29" s="11" t="s">
        <v>59</v>
      </c>
      <c r="M29" s="5">
        <v>0</v>
      </c>
      <c r="N29" s="4"/>
      <c r="O29" s="15">
        <f t="shared" si="9"/>
        <v>950</v>
      </c>
      <c r="P29" s="95" t="s">
        <v>202</v>
      </c>
      <c r="Q29" s="99">
        <v>10</v>
      </c>
      <c r="R29" s="99"/>
      <c r="S29" s="17"/>
      <c r="T29" s="17"/>
      <c r="U29" s="28">
        <v>20</v>
      </c>
      <c r="V29" s="68">
        <f t="shared" si="10"/>
        <v>950</v>
      </c>
      <c r="W29" s="69"/>
    </row>
    <row r="30" spans="2:23" ht="60" customHeight="1" thickBot="1">
      <c r="B30" s="71" t="s">
        <v>68</v>
      </c>
      <c r="C30" s="8" t="s">
        <v>78</v>
      </c>
      <c r="D30" s="6">
        <v>66073909</v>
      </c>
      <c r="E30" s="25" t="s">
        <v>69</v>
      </c>
      <c r="F30" s="7">
        <v>5</v>
      </c>
      <c r="G30" s="7"/>
      <c r="H30" s="7"/>
      <c r="I30" s="7">
        <v>483</v>
      </c>
      <c r="J30" s="44">
        <v>3500</v>
      </c>
      <c r="K30" s="40">
        <v>2200</v>
      </c>
      <c r="L30" s="11" t="s">
        <v>59</v>
      </c>
      <c r="M30" s="5">
        <v>0</v>
      </c>
      <c r="N30" s="4"/>
      <c r="O30" s="15">
        <f t="shared" si="9"/>
        <v>1300</v>
      </c>
      <c r="P30" s="95" t="s">
        <v>239</v>
      </c>
      <c r="Q30" s="99" t="s">
        <v>40</v>
      </c>
      <c r="R30" s="99">
        <v>30</v>
      </c>
      <c r="S30" s="17"/>
      <c r="T30" s="17"/>
      <c r="U30" s="28">
        <v>21</v>
      </c>
      <c r="V30" s="68">
        <f t="shared" si="10"/>
        <v>1300</v>
      </c>
      <c r="W30" s="69"/>
    </row>
    <row r="31" spans="2:23" ht="60" customHeight="1" thickBot="1">
      <c r="B31" s="71" t="s">
        <v>68</v>
      </c>
      <c r="C31" s="8" t="s">
        <v>111</v>
      </c>
      <c r="D31" s="6">
        <v>60370666</v>
      </c>
      <c r="E31" s="94" t="s">
        <v>112</v>
      </c>
      <c r="F31" s="6" t="s">
        <v>113</v>
      </c>
      <c r="G31" s="7"/>
      <c r="H31" s="7"/>
      <c r="I31" s="7">
        <v>21</v>
      </c>
      <c r="J31" s="44">
        <v>2100</v>
      </c>
      <c r="K31" s="40">
        <v>1050</v>
      </c>
      <c r="L31" s="11" t="s">
        <v>59</v>
      </c>
      <c r="M31" s="5">
        <v>0</v>
      </c>
      <c r="N31" s="4"/>
      <c r="O31" s="15">
        <f t="shared" si="9"/>
        <v>1050</v>
      </c>
      <c r="P31" s="95"/>
      <c r="Q31" s="99">
        <v>11</v>
      </c>
      <c r="R31" s="99"/>
      <c r="S31" s="17"/>
      <c r="T31" s="17"/>
      <c r="U31" s="28">
        <v>18</v>
      </c>
      <c r="V31" s="68">
        <f t="shared" si="10"/>
        <v>1050</v>
      </c>
      <c r="W31" s="69"/>
    </row>
    <row r="32" spans="2:23" ht="60" customHeight="1" thickBot="1">
      <c r="B32" s="71" t="s">
        <v>13</v>
      </c>
      <c r="C32" s="8" t="s">
        <v>248</v>
      </c>
      <c r="D32" s="6">
        <v>99955575</v>
      </c>
      <c r="E32" s="94" t="s">
        <v>208</v>
      </c>
      <c r="F32" s="6">
        <v>4</v>
      </c>
      <c r="G32" s="7"/>
      <c r="H32" s="7"/>
      <c r="I32" s="7">
        <v>234</v>
      </c>
      <c r="J32" s="44">
        <v>2700</v>
      </c>
      <c r="K32" s="40">
        <v>900</v>
      </c>
      <c r="L32" s="11" t="s">
        <v>59</v>
      </c>
      <c r="M32" s="5">
        <v>0</v>
      </c>
      <c r="N32" s="4"/>
      <c r="O32" s="15">
        <f t="shared" si="9"/>
        <v>1800</v>
      </c>
      <c r="P32" s="95" t="s">
        <v>249</v>
      </c>
      <c r="Q32" s="99">
        <v>14</v>
      </c>
      <c r="R32" s="99"/>
      <c r="S32" s="17"/>
      <c r="T32" s="17"/>
      <c r="U32" s="28">
        <v>23</v>
      </c>
      <c r="V32" s="68">
        <f t="shared" si="10"/>
        <v>1800</v>
      </c>
      <c r="W32" s="69"/>
    </row>
    <row r="33" spans="2:23" ht="60" customHeight="1" thickBot="1">
      <c r="B33" s="71" t="s">
        <v>68</v>
      </c>
      <c r="C33" s="24" t="s">
        <v>253</v>
      </c>
      <c r="D33" s="6">
        <v>98998880</v>
      </c>
      <c r="E33" s="94" t="s">
        <v>250</v>
      </c>
      <c r="F33" s="7">
        <v>4</v>
      </c>
      <c r="G33" s="7" t="s">
        <v>251</v>
      </c>
      <c r="H33" s="7"/>
      <c r="I33" s="7">
        <v>22</v>
      </c>
      <c r="J33" s="44">
        <v>4900</v>
      </c>
      <c r="K33" s="40">
        <v>2450</v>
      </c>
      <c r="L33" s="11" t="s">
        <v>59</v>
      </c>
      <c r="M33" s="5">
        <v>0</v>
      </c>
      <c r="N33" s="4"/>
      <c r="O33" s="15">
        <f t="shared" si="9"/>
        <v>2450</v>
      </c>
      <c r="P33" s="95" t="s">
        <v>252</v>
      </c>
      <c r="Q33" s="99">
        <v>46</v>
      </c>
      <c r="R33" s="99"/>
      <c r="S33" s="17"/>
      <c r="T33" s="17"/>
      <c r="U33" s="28">
        <v>40</v>
      </c>
      <c r="V33" s="68">
        <f t="shared" si="10"/>
        <v>2450</v>
      </c>
      <c r="W33" s="69"/>
    </row>
    <row r="34" spans="2:23" ht="60" customHeight="1" thickBot="1">
      <c r="B34" s="71" t="s">
        <v>68</v>
      </c>
      <c r="C34" s="8" t="s">
        <v>245</v>
      </c>
      <c r="D34" s="6">
        <v>51313267</v>
      </c>
      <c r="E34" s="25" t="s">
        <v>246</v>
      </c>
      <c r="F34" s="7">
        <v>1</v>
      </c>
      <c r="G34" s="7"/>
      <c r="H34" s="7"/>
      <c r="I34" s="6">
        <v>491</v>
      </c>
      <c r="J34" s="44">
        <v>2400</v>
      </c>
      <c r="K34" s="40">
        <v>500</v>
      </c>
      <c r="L34" s="11" t="s">
        <v>59</v>
      </c>
      <c r="M34" s="5">
        <v>0</v>
      </c>
      <c r="N34" s="4"/>
      <c r="O34" s="15">
        <f t="shared" si="9"/>
        <v>1900</v>
      </c>
      <c r="P34" s="95" t="s">
        <v>261</v>
      </c>
      <c r="Q34" s="99">
        <v>6</v>
      </c>
      <c r="R34" s="99"/>
      <c r="S34" s="17"/>
      <c r="T34" s="17"/>
      <c r="U34" s="28">
        <v>22</v>
      </c>
      <c r="V34" s="68">
        <f t="shared" si="10"/>
        <v>1900</v>
      </c>
      <c r="W34" s="69"/>
    </row>
    <row r="35" spans="2:23" ht="60" customHeight="1" thickBot="1">
      <c r="B35" s="71" t="s">
        <v>180</v>
      </c>
      <c r="C35" s="8" t="s">
        <v>70</v>
      </c>
      <c r="D35" s="6">
        <v>99082020</v>
      </c>
      <c r="E35" s="25" t="s">
        <v>69</v>
      </c>
      <c r="F35" s="7">
        <v>4</v>
      </c>
      <c r="G35" s="7"/>
      <c r="H35" s="7"/>
      <c r="I35" s="7">
        <v>720</v>
      </c>
      <c r="J35" s="44">
        <v>3500</v>
      </c>
      <c r="K35" s="40">
        <v>1500</v>
      </c>
      <c r="L35" s="11" t="s">
        <v>59</v>
      </c>
      <c r="M35" s="5">
        <v>0</v>
      </c>
      <c r="N35" s="4"/>
      <c r="O35" s="15">
        <f t="shared" si="9"/>
        <v>2000</v>
      </c>
      <c r="P35" s="95" t="s">
        <v>186</v>
      </c>
      <c r="Q35" s="99"/>
      <c r="R35" s="99"/>
      <c r="S35" s="17"/>
      <c r="T35" s="17"/>
      <c r="U35" s="28"/>
      <c r="V35" s="68">
        <f t="shared" ref="V35:V39" si="11">J35-K35-M35</f>
        <v>2000</v>
      </c>
      <c r="W35" s="69"/>
    </row>
    <row r="36" spans="2:23" ht="85.5" customHeight="1" thickBot="1">
      <c r="B36" s="71" t="s">
        <v>68</v>
      </c>
      <c r="C36" s="8" t="s">
        <v>106</v>
      </c>
      <c r="D36" s="6">
        <v>99029037</v>
      </c>
      <c r="E36" s="94" t="s">
        <v>107</v>
      </c>
      <c r="F36" s="7">
        <v>6</v>
      </c>
      <c r="G36" s="7">
        <v>174</v>
      </c>
      <c r="H36" s="7"/>
      <c r="I36" s="7">
        <v>119</v>
      </c>
      <c r="J36" s="44">
        <v>3100</v>
      </c>
      <c r="K36" s="40">
        <v>1550</v>
      </c>
      <c r="L36" s="11" t="s">
        <v>59</v>
      </c>
      <c r="M36" s="5">
        <v>0</v>
      </c>
      <c r="N36" s="4"/>
      <c r="O36" s="15">
        <f t="shared" si="9"/>
        <v>1550</v>
      </c>
      <c r="P36" s="95" t="s">
        <v>175</v>
      </c>
      <c r="Q36" s="99">
        <v>36</v>
      </c>
      <c r="R36" s="99"/>
      <c r="S36" s="17"/>
      <c r="T36" s="17"/>
      <c r="U36" s="28">
        <v>22</v>
      </c>
      <c r="V36" s="68">
        <f t="shared" si="11"/>
        <v>1550</v>
      </c>
      <c r="W36" s="69"/>
    </row>
    <row r="37" spans="2:23" ht="60" customHeight="1" thickBot="1">
      <c r="B37" s="71" t="s">
        <v>68</v>
      </c>
      <c r="C37" s="8" t="s">
        <v>159</v>
      </c>
      <c r="D37" s="6">
        <v>97711443</v>
      </c>
      <c r="E37" s="94" t="s">
        <v>160</v>
      </c>
      <c r="F37" s="7">
        <v>3</v>
      </c>
      <c r="G37" s="7"/>
      <c r="H37" s="7"/>
      <c r="I37" s="7">
        <v>339</v>
      </c>
      <c r="J37" s="44">
        <v>2100</v>
      </c>
      <c r="K37" s="40">
        <v>1050</v>
      </c>
      <c r="L37" s="11" t="s">
        <v>59</v>
      </c>
      <c r="M37" s="5">
        <v>0</v>
      </c>
      <c r="N37" s="4"/>
      <c r="O37" s="15">
        <f t="shared" si="9"/>
        <v>1050</v>
      </c>
      <c r="P37" s="95" t="s">
        <v>161</v>
      </c>
      <c r="Q37" s="99">
        <v>8</v>
      </c>
      <c r="R37" s="99"/>
      <c r="S37" s="17"/>
      <c r="T37" s="17"/>
      <c r="U37" s="28">
        <v>21</v>
      </c>
      <c r="V37" s="68">
        <f t="shared" si="11"/>
        <v>1050</v>
      </c>
      <c r="W37" s="69"/>
    </row>
    <row r="38" spans="2:23" ht="60" customHeight="1" thickBot="1">
      <c r="B38" s="71" t="s">
        <v>13</v>
      </c>
      <c r="C38" s="8" t="s">
        <v>100</v>
      </c>
      <c r="D38" s="6">
        <v>66889939</v>
      </c>
      <c r="E38" s="94" t="s">
        <v>101</v>
      </c>
      <c r="F38" s="7">
        <v>1</v>
      </c>
      <c r="G38" s="7">
        <v>111</v>
      </c>
      <c r="H38" s="7"/>
      <c r="I38" s="7">
        <v>218</v>
      </c>
      <c r="J38" s="44">
        <v>3500</v>
      </c>
      <c r="K38" s="40">
        <v>1750</v>
      </c>
      <c r="L38" s="11" t="s">
        <v>59</v>
      </c>
      <c r="M38" s="5">
        <v>0</v>
      </c>
      <c r="N38" s="4"/>
      <c r="O38" s="15">
        <f t="shared" si="9"/>
        <v>1750</v>
      </c>
      <c r="P38" s="95" t="s">
        <v>187</v>
      </c>
      <c r="Q38" s="99" t="s">
        <v>40</v>
      </c>
      <c r="R38" s="99">
        <v>37</v>
      </c>
      <c r="S38" s="17"/>
      <c r="T38" s="17"/>
      <c r="U38" s="28">
        <v>26</v>
      </c>
      <c r="V38" s="68">
        <f t="shared" si="11"/>
        <v>1750</v>
      </c>
      <c r="W38" s="69"/>
    </row>
    <row r="39" spans="2:23" ht="60" customHeight="1" thickBot="1">
      <c r="B39" s="71" t="s">
        <v>13</v>
      </c>
      <c r="C39" s="8" t="s">
        <v>290</v>
      </c>
      <c r="D39" s="6">
        <v>96660996</v>
      </c>
      <c r="E39" s="94" t="s">
        <v>291</v>
      </c>
      <c r="F39" s="7">
        <v>2</v>
      </c>
      <c r="G39" s="7">
        <v>52</v>
      </c>
      <c r="H39" s="7"/>
      <c r="I39" s="7">
        <v>6</v>
      </c>
      <c r="J39" s="44">
        <v>1700</v>
      </c>
      <c r="K39" s="40">
        <v>1700</v>
      </c>
      <c r="L39" s="11"/>
      <c r="M39" s="5">
        <v>0</v>
      </c>
      <c r="N39" s="4"/>
      <c r="O39" s="15">
        <f t="shared" si="9"/>
        <v>0</v>
      </c>
      <c r="P39" s="95" t="s">
        <v>292</v>
      </c>
      <c r="Q39" s="99">
        <v>5</v>
      </c>
      <c r="R39" s="99"/>
      <c r="S39" s="17"/>
      <c r="T39" s="17"/>
      <c r="U39" s="28">
        <v>17</v>
      </c>
      <c r="V39" s="68">
        <f t="shared" si="11"/>
        <v>0</v>
      </c>
      <c r="W39" s="69"/>
    </row>
    <row r="40" spans="2:23" ht="60" customHeight="1" thickBot="1">
      <c r="B40" s="3"/>
      <c r="C40" s="8"/>
      <c r="D40" s="6"/>
      <c r="E40" s="25"/>
      <c r="F40" s="7"/>
      <c r="G40" s="7"/>
      <c r="H40" s="7"/>
      <c r="I40" s="7"/>
      <c r="J40" s="44"/>
      <c r="K40" s="40"/>
      <c r="L40" s="11"/>
      <c r="M40" s="5">
        <v>0</v>
      </c>
      <c r="N40" s="4"/>
      <c r="O40" s="15">
        <f t="shared" ref="O40" si="12">J40*1-K40-M40</f>
        <v>0</v>
      </c>
      <c r="P40" s="95"/>
      <c r="Q40" s="99"/>
      <c r="R40" s="99"/>
      <c r="S40" s="17"/>
      <c r="T40" s="17"/>
      <c r="U40" s="28"/>
      <c r="V40" s="68">
        <f>J40-K40-M40</f>
        <v>0</v>
      </c>
      <c r="W40" s="69"/>
    </row>
    <row r="41" spans="2:23" ht="60" customHeight="1" thickBot="1">
      <c r="B41" s="3"/>
      <c r="C41" s="8"/>
      <c r="D41" s="6"/>
      <c r="E41" s="25"/>
      <c r="F41" s="7"/>
      <c r="G41" s="7"/>
      <c r="H41" s="7"/>
      <c r="I41" s="7"/>
      <c r="J41" s="44"/>
      <c r="K41" s="40"/>
      <c r="L41" s="11"/>
      <c r="M41" s="5">
        <v>0</v>
      </c>
      <c r="N41" s="4"/>
      <c r="O41" s="15">
        <f t="shared" ref="O41" si="13">J41*1-K41-M41</f>
        <v>0</v>
      </c>
      <c r="P41" s="95"/>
      <c r="Q41" s="99"/>
      <c r="R41" s="99"/>
      <c r="S41" s="17"/>
      <c r="T41" s="17"/>
      <c r="U41" s="28"/>
      <c r="V41" s="68">
        <f>J41-K41-M41</f>
        <v>0</v>
      </c>
      <c r="W41" s="69"/>
    </row>
    <row r="42" spans="2:23" ht="60" customHeight="1" thickBot="1">
      <c r="B42" s="3"/>
      <c r="C42" s="8"/>
      <c r="D42" s="6"/>
      <c r="E42" s="25"/>
      <c r="F42" s="7"/>
      <c r="G42" s="7"/>
      <c r="H42" s="7"/>
      <c r="I42" s="7"/>
      <c r="J42" s="44"/>
      <c r="K42" s="40"/>
      <c r="L42" s="11"/>
      <c r="M42" s="5">
        <v>0</v>
      </c>
      <c r="N42" s="4"/>
      <c r="O42" s="15">
        <f t="shared" ref="O42" si="14">J42*1-K42-M42</f>
        <v>0</v>
      </c>
      <c r="P42" s="95"/>
      <c r="Q42" s="99"/>
      <c r="R42" s="99"/>
      <c r="S42" s="17"/>
      <c r="T42" s="17"/>
      <c r="U42" s="28"/>
      <c r="V42" s="68">
        <f>J42-K42-M42</f>
        <v>0</v>
      </c>
      <c r="W42" s="69"/>
    </row>
    <row r="43" spans="2:23" ht="60" customHeight="1" thickBot="1">
      <c r="B43" s="71"/>
      <c r="C43" s="8"/>
      <c r="D43" s="6"/>
      <c r="E43" s="25"/>
      <c r="F43" s="7"/>
      <c r="G43" s="7"/>
      <c r="H43" s="7"/>
      <c r="I43" s="7"/>
      <c r="J43" s="113"/>
      <c r="K43" s="40"/>
      <c r="L43" s="11"/>
      <c r="M43" s="5">
        <v>0</v>
      </c>
      <c r="N43" s="4"/>
      <c r="O43" s="15">
        <f t="shared" si="9"/>
        <v>0</v>
      </c>
      <c r="P43" s="95"/>
      <c r="Q43" s="99"/>
      <c r="R43" s="99"/>
      <c r="S43" s="17"/>
      <c r="T43" s="17"/>
      <c r="U43" s="28"/>
      <c r="V43" s="68">
        <f>J43-K43-M43</f>
        <v>0</v>
      </c>
      <c r="W43" s="69"/>
    </row>
    <row r="44" spans="2:23" ht="60" customHeight="1" thickBot="1">
      <c r="B44" s="3"/>
      <c r="C44" s="8"/>
      <c r="D44" s="6"/>
      <c r="E44" s="25"/>
      <c r="F44" s="7"/>
      <c r="G44" s="7"/>
      <c r="H44" s="7"/>
      <c r="I44" s="7"/>
      <c r="J44" s="44"/>
      <c r="K44" s="40"/>
      <c r="L44" s="11"/>
      <c r="M44" s="5">
        <v>0</v>
      </c>
      <c r="N44" s="4"/>
      <c r="O44" s="15">
        <f t="shared" si="9"/>
        <v>0</v>
      </c>
      <c r="P44" s="95"/>
      <c r="Q44" s="99"/>
      <c r="R44" s="99"/>
      <c r="S44" s="17"/>
      <c r="T44" s="17"/>
      <c r="U44" s="28"/>
      <c r="V44" s="68">
        <f>J44-K44-M44</f>
        <v>0</v>
      </c>
      <c r="W44" s="69"/>
    </row>
    <row r="45" spans="2:23" ht="60" customHeight="1" thickTop="1" thickBot="1">
      <c r="B45" s="148" t="s">
        <v>12</v>
      </c>
      <c r="C45" s="149"/>
      <c r="D45" s="149"/>
      <c r="E45" s="149"/>
      <c r="F45" s="149"/>
      <c r="G45" s="149"/>
      <c r="H45" s="149"/>
      <c r="I45" s="149"/>
      <c r="J45" s="56">
        <f>SUM(J28:J44)</f>
        <v>34400</v>
      </c>
      <c r="K45" s="56">
        <f>SUM(K28:K44)</f>
        <v>17100</v>
      </c>
      <c r="L45" s="62">
        <f>SUM(L28:L44)</f>
        <v>0</v>
      </c>
      <c r="M45" s="58">
        <f>SUM(M28:M44)</f>
        <v>0</v>
      </c>
      <c r="N45" s="60"/>
      <c r="O45" s="16">
        <f>SUM(O28:O44)</f>
        <v>17300</v>
      </c>
      <c r="P45" s="19"/>
      <c r="Q45" s="100">
        <f>SUM(Q28:Q44)</f>
        <v>164</v>
      </c>
      <c r="R45" s="100">
        <f>SUM(R28:R44)</f>
        <v>67</v>
      </c>
      <c r="S45" s="19"/>
      <c r="T45" s="19"/>
      <c r="U45" s="26">
        <f>SUM(U28:U44)</f>
        <v>252</v>
      </c>
      <c r="V45" s="16">
        <f>SUM(V28:V44)</f>
        <v>17300</v>
      </c>
      <c r="W45" s="39"/>
    </row>
    <row r="46" spans="2:23" ht="60" customHeight="1" thickTop="1" thickBot="1">
      <c r="B46" s="145" t="s">
        <v>29</v>
      </c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7"/>
    </row>
    <row r="47" spans="2:23" ht="60" customHeight="1" thickBot="1">
      <c r="B47" s="3" t="s">
        <v>13</v>
      </c>
      <c r="C47" s="8" t="s">
        <v>16</v>
      </c>
      <c r="D47" s="6">
        <v>65800040</v>
      </c>
      <c r="E47" s="25" t="s">
        <v>17</v>
      </c>
      <c r="F47" s="7">
        <v>2</v>
      </c>
      <c r="G47" s="7">
        <v>2</v>
      </c>
      <c r="H47" s="7"/>
      <c r="I47" s="7">
        <v>441</v>
      </c>
      <c r="J47" s="44">
        <v>2650</v>
      </c>
      <c r="K47" s="42">
        <v>1000</v>
      </c>
      <c r="L47" s="27" t="s">
        <v>33</v>
      </c>
      <c r="M47" s="5">
        <v>0</v>
      </c>
      <c r="N47" s="4"/>
      <c r="O47" s="23">
        <f>J47*1-K47-M47</f>
        <v>1650</v>
      </c>
      <c r="P47" s="95" t="s">
        <v>21</v>
      </c>
      <c r="Q47" s="99">
        <v>25</v>
      </c>
      <c r="R47" s="99"/>
      <c r="S47" s="10"/>
      <c r="T47" s="11"/>
      <c r="U47" s="28">
        <v>22</v>
      </c>
      <c r="V47" s="68">
        <f>J47-K47-M47</f>
        <v>1650</v>
      </c>
      <c r="W47" s="29"/>
    </row>
    <row r="48" spans="2:23" ht="60" customHeight="1" thickBot="1">
      <c r="B48" s="3" t="s">
        <v>30</v>
      </c>
      <c r="C48" s="8" t="s">
        <v>31</v>
      </c>
      <c r="D48" s="6">
        <v>99044491</v>
      </c>
      <c r="E48" s="25" t="s">
        <v>32</v>
      </c>
      <c r="F48" s="7">
        <v>1</v>
      </c>
      <c r="G48" s="7">
        <v>13</v>
      </c>
      <c r="H48" s="7"/>
      <c r="I48" s="7">
        <v>280</v>
      </c>
      <c r="J48" s="44">
        <v>2850</v>
      </c>
      <c r="K48" s="40">
        <v>0</v>
      </c>
      <c r="L48" s="11"/>
      <c r="M48" s="5">
        <v>0</v>
      </c>
      <c r="N48" s="4"/>
      <c r="O48" s="15">
        <f>J48*1-K48-M48</f>
        <v>2850</v>
      </c>
      <c r="P48" s="95" t="s">
        <v>48</v>
      </c>
      <c r="Q48" s="99">
        <v>33</v>
      </c>
      <c r="R48" s="99"/>
      <c r="S48" s="17"/>
      <c r="T48" s="17"/>
      <c r="U48" s="28">
        <v>19</v>
      </c>
      <c r="V48" s="68">
        <f>J48-K48-M48</f>
        <v>2850</v>
      </c>
      <c r="W48" s="69"/>
    </row>
    <row r="49" spans="2:23" ht="60" customHeight="1" thickBot="1">
      <c r="B49" s="3" t="s">
        <v>28</v>
      </c>
      <c r="C49" s="8" t="s">
        <v>49</v>
      </c>
      <c r="D49" s="6" t="s">
        <v>50</v>
      </c>
      <c r="E49" s="25" t="s">
        <v>51</v>
      </c>
      <c r="F49" s="7">
        <v>6</v>
      </c>
      <c r="G49" s="7">
        <v>8</v>
      </c>
      <c r="H49" s="7"/>
      <c r="I49" s="7">
        <v>282</v>
      </c>
      <c r="J49" s="44">
        <v>9353</v>
      </c>
      <c r="K49" s="40">
        <v>4676.5</v>
      </c>
      <c r="L49" s="11"/>
      <c r="M49" s="5">
        <v>0</v>
      </c>
      <c r="N49" s="4"/>
      <c r="O49" s="15">
        <f>J49*1-K49-M49</f>
        <v>4676.5</v>
      </c>
      <c r="P49" s="95" t="s">
        <v>53</v>
      </c>
      <c r="Q49" s="99">
        <v>56</v>
      </c>
      <c r="R49" s="99"/>
      <c r="S49" s="17"/>
      <c r="T49" s="17"/>
      <c r="U49" s="28">
        <v>39</v>
      </c>
      <c r="V49" s="68">
        <f>J49-K49-M49</f>
        <v>4676.5</v>
      </c>
      <c r="W49" s="69"/>
    </row>
    <row r="50" spans="2:23" ht="60" customHeight="1" thickBot="1">
      <c r="B50" s="71" t="s">
        <v>28</v>
      </c>
      <c r="C50" s="8" t="s">
        <v>60</v>
      </c>
      <c r="D50" s="6">
        <v>96696693</v>
      </c>
      <c r="E50" s="25" t="s">
        <v>58</v>
      </c>
      <c r="F50" s="7">
        <v>5</v>
      </c>
      <c r="G50" s="7"/>
      <c r="H50" s="7"/>
      <c r="I50" s="7">
        <v>14</v>
      </c>
      <c r="J50" s="44">
        <v>3070</v>
      </c>
      <c r="K50" s="40">
        <v>1500</v>
      </c>
      <c r="L50" s="11"/>
      <c r="M50" s="5">
        <v>0</v>
      </c>
      <c r="N50" s="4"/>
      <c r="O50" s="15">
        <f>J50*1-K50-M50</f>
        <v>1570</v>
      </c>
      <c r="P50" s="95"/>
      <c r="Q50" s="99">
        <v>11</v>
      </c>
      <c r="R50" s="99"/>
      <c r="S50" s="17"/>
      <c r="T50" s="17"/>
      <c r="U50" s="28">
        <v>32</v>
      </c>
      <c r="V50" s="68">
        <f>J50-K50-M50</f>
        <v>1570</v>
      </c>
      <c r="W50" s="69"/>
    </row>
    <row r="51" spans="2:23" ht="60" customHeight="1" thickBot="1">
      <c r="B51" s="71" t="s">
        <v>68</v>
      </c>
      <c r="C51" s="8" t="s">
        <v>71</v>
      </c>
      <c r="D51" s="6">
        <v>55999651</v>
      </c>
      <c r="E51" s="25" t="s">
        <v>72</v>
      </c>
      <c r="F51" s="7"/>
      <c r="G51" s="7"/>
      <c r="H51" s="7"/>
      <c r="I51" s="7">
        <v>358</v>
      </c>
      <c r="J51" s="44">
        <v>3500</v>
      </c>
      <c r="K51" s="40">
        <v>1500</v>
      </c>
      <c r="L51" s="11"/>
      <c r="M51" s="5">
        <v>0</v>
      </c>
      <c r="N51" s="4"/>
      <c r="O51" s="15">
        <f t="shared" ref="O51:O102" si="15">J51*1-K51-M51</f>
        <v>2000</v>
      </c>
      <c r="P51" s="95" t="s">
        <v>73</v>
      </c>
      <c r="Q51" s="99">
        <v>24</v>
      </c>
      <c r="R51" s="99"/>
      <c r="S51" s="17"/>
      <c r="T51" s="17"/>
      <c r="U51" s="28">
        <v>20</v>
      </c>
      <c r="V51" s="68">
        <f t="shared" ref="V51:V102" si="16">J51-K51-M51</f>
        <v>2000</v>
      </c>
      <c r="W51" s="69"/>
    </row>
    <row r="52" spans="2:23" ht="60" customHeight="1" thickBot="1">
      <c r="B52" s="71" t="s">
        <v>13</v>
      </c>
      <c r="C52" s="8" t="s">
        <v>75</v>
      </c>
      <c r="D52" s="6">
        <v>99061979</v>
      </c>
      <c r="E52" s="25" t="s">
        <v>69</v>
      </c>
      <c r="F52" s="7">
        <v>4</v>
      </c>
      <c r="G52" s="7"/>
      <c r="H52" s="7"/>
      <c r="I52" s="7">
        <v>757</v>
      </c>
      <c r="J52" s="44">
        <v>3750</v>
      </c>
      <c r="K52" s="40">
        <v>1250</v>
      </c>
      <c r="L52" s="11"/>
      <c r="M52" s="5">
        <v>0</v>
      </c>
      <c r="N52" s="4"/>
      <c r="O52" s="15">
        <f t="shared" si="15"/>
        <v>2500</v>
      </c>
      <c r="P52" s="95" t="s">
        <v>76</v>
      </c>
      <c r="Q52" s="99">
        <v>35</v>
      </c>
      <c r="R52" s="99"/>
      <c r="S52" s="17"/>
      <c r="T52" s="17"/>
      <c r="U52" s="28">
        <v>21</v>
      </c>
      <c r="V52" s="68">
        <f t="shared" si="16"/>
        <v>2500</v>
      </c>
      <c r="W52" s="69"/>
    </row>
    <row r="53" spans="2:23" ht="60" customHeight="1" thickBot="1">
      <c r="B53" s="71" t="s">
        <v>83</v>
      </c>
      <c r="C53" s="8" t="s">
        <v>84</v>
      </c>
      <c r="D53" s="6">
        <v>55440605</v>
      </c>
      <c r="E53" s="25" t="s">
        <v>22</v>
      </c>
      <c r="F53" s="7">
        <v>7</v>
      </c>
      <c r="G53" s="7">
        <v>716</v>
      </c>
      <c r="H53" s="7"/>
      <c r="I53" s="7">
        <v>182</v>
      </c>
      <c r="J53" s="44">
        <v>3234</v>
      </c>
      <c r="K53" s="40">
        <v>1617</v>
      </c>
      <c r="L53" s="11"/>
      <c r="M53" s="5">
        <v>0</v>
      </c>
      <c r="N53" s="4"/>
      <c r="O53" s="15">
        <f t="shared" si="15"/>
        <v>1617</v>
      </c>
      <c r="P53" s="95" t="s">
        <v>184</v>
      </c>
      <c r="Q53" s="99">
        <v>35</v>
      </c>
      <c r="R53" s="99"/>
      <c r="S53" s="17"/>
      <c r="T53" s="17"/>
      <c r="U53" s="28">
        <v>21</v>
      </c>
      <c r="V53" s="68">
        <f t="shared" si="16"/>
        <v>1617</v>
      </c>
      <c r="W53" s="69"/>
    </row>
    <row r="54" spans="2:23" ht="60" customHeight="1" thickBot="1">
      <c r="B54" s="71" t="s">
        <v>13</v>
      </c>
      <c r="C54" s="8" t="s">
        <v>85</v>
      </c>
      <c r="D54" s="6">
        <v>50505552</v>
      </c>
      <c r="E54" s="25" t="s">
        <v>86</v>
      </c>
      <c r="F54" s="7">
        <v>3</v>
      </c>
      <c r="G54" s="7" t="s">
        <v>87</v>
      </c>
      <c r="H54" s="7"/>
      <c r="I54" s="7">
        <v>37</v>
      </c>
      <c r="J54" s="44">
        <v>2800</v>
      </c>
      <c r="K54" s="40">
        <v>1000</v>
      </c>
      <c r="L54" s="11"/>
      <c r="M54" s="5">
        <v>0</v>
      </c>
      <c r="N54" s="4"/>
      <c r="O54" s="15">
        <f t="shared" si="15"/>
        <v>1800</v>
      </c>
      <c r="P54" s="95" t="s">
        <v>150</v>
      </c>
      <c r="Q54" s="99">
        <v>15</v>
      </c>
      <c r="R54" s="99"/>
      <c r="S54" s="17"/>
      <c r="T54" s="17"/>
      <c r="U54" s="28">
        <v>23</v>
      </c>
      <c r="V54" s="68">
        <f t="shared" si="16"/>
        <v>1800</v>
      </c>
      <c r="W54" s="69"/>
    </row>
    <row r="55" spans="2:23" ht="60" customHeight="1" thickBot="1">
      <c r="B55" s="71" t="s">
        <v>68</v>
      </c>
      <c r="C55" s="8" t="s">
        <v>88</v>
      </c>
      <c r="D55" s="6">
        <v>66517170</v>
      </c>
      <c r="E55" s="25" t="s">
        <v>72</v>
      </c>
      <c r="F55" s="7">
        <v>1</v>
      </c>
      <c r="G55" s="7"/>
      <c r="H55" s="7"/>
      <c r="I55" s="7">
        <v>539</v>
      </c>
      <c r="J55" s="44">
        <v>3700</v>
      </c>
      <c r="K55" s="40">
        <v>1850</v>
      </c>
      <c r="L55" s="11"/>
      <c r="M55" s="5">
        <v>0</v>
      </c>
      <c r="N55" s="4"/>
      <c r="O55" s="15">
        <f t="shared" si="15"/>
        <v>1850</v>
      </c>
      <c r="P55" s="95"/>
      <c r="Q55" s="99">
        <v>36</v>
      </c>
      <c r="R55" s="99"/>
      <c r="S55" s="17"/>
      <c r="T55" s="17"/>
      <c r="U55" s="28">
        <v>19</v>
      </c>
      <c r="V55" s="68">
        <f t="shared" si="16"/>
        <v>1850</v>
      </c>
      <c r="W55" s="69"/>
    </row>
    <row r="56" spans="2:23" ht="60" customHeight="1" thickBot="1">
      <c r="B56" s="71" t="s">
        <v>68</v>
      </c>
      <c r="C56" s="8" t="s">
        <v>91</v>
      </c>
      <c r="D56" s="6">
        <v>55353233</v>
      </c>
      <c r="E56" s="25" t="s">
        <v>92</v>
      </c>
      <c r="F56" s="7">
        <v>3</v>
      </c>
      <c r="G56" s="7"/>
      <c r="H56" s="7"/>
      <c r="I56" s="7">
        <v>30</v>
      </c>
      <c r="J56" s="44">
        <v>3700</v>
      </c>
      <c r="K56" s="40">
        <v>1850</v>
      </c>
      <c r="L56" s="11"/>
      <c r="M56" s="5">
        <v>0</v>
      </c>
      <c r="N56" s="4"/>
      <c r="O56" s="15">
        <f>J56*1-K56-M56</f>
        <v>1850</v>
      </c>
      <c r="P56" s="95" t="s">
        <v>114</v>
      </c>
      <c r="Q56" s="101">
        <v>22</v>
      </c>
      <c r="R56" s="99"/>
      <c r="S56" s="17"/>
      <c r="T56" s="17"/>
      <c r="U56" s="28">
        <v>22</v>
      </c>
      <c r="V56" s="68">
        <f t="shared" si="16"/>
        <v>1850</v>
      </c>
      <c r="W56" s="69"/>
    </row>
    <row r="57" spans="2:23" ht="60" customHeight="1" thickBot="1">
      <c r="B57" s="71" t="s">
        <v>13</v>
      </c>
      <c r="C57" s="8" t="s">
        <v>95</v>
      </c>
      <c r="D57" s="6" t="s">
        <v>93</v>
      </c>
      <c r="E57" s="94" t="s">
        <v>94</v>
      </c>
      <c r="F57" s="7">
        <v>1</v>
      </c>
      <c r="G57" s="7"/>
      <c r="H57" s="7"/>
      <c r="I57" s="7">
        <v>253</v>
      </c>
      <c r="J57" s="44">
        <v>3980</v>
      </c>
      <c r="K57" s="40">
        <v>2000</v>
      </c>
      <c r="L57" s="11"/>
      <c r="M57" s="5">
        <v>0</v>
      </c>
      <c r="N57" s="4"/>
      <c r="O57" s="15">
        <f t="shared" si="15"/>
        <v>1980</v>
      </c>
      <c r="P57" s="95" t="s">
        <v>98</v>
      </c>
      <c r="Q57" s="99">
        <v>28</v>
      </c>
      <c r="R57" s="99"/>
      <c r="S57" s="17"/>
      <c r="T57" s="17"/>
      <c r="U57" s="28">
        <v>22</v>
      </c>
      <c r="V57" s="68">
        <f t="shared" si="16"/>
        <v>1980</v>
      </c>
      <c r="W57" s="69"/>
    </row>
    <row r="58" spans="2:23" ht="60" customHeight="1" thickBot="1">
      <c r="B58" s="71" t="s">
        <v>68</v>
      </c>
      <c r="C58" s="8" t="s">
        <v>96</v>
      </c>
      <c r="D58" s="6">
        <v>97789117</v>
      </c>
      <c r="E58" s="94" t="s">
        <v>97</v>
      </c>
      <c r="F58" s="7">
        <v>3</v>
      </c>
      <c r="G58" s="7"/>
      <c r="H58" s="7"/>
      <c r="I58" s="7">
        <v>100</v>
      </c>
      <c r="J58" s="44">
        <v>3664</v>
      </c>
      <c r="K58" s="40">
        <v>1800</v>
      </c>
      <c r="L58" s="11"/>
      <c r="M58" s="5">
        <v>0</v>
      </c>
      <c r="N58" s="4"/>
      <c r="O58" s="15">
        <f t="shared" si="15"/>
        <v>1864</v>
      </c>
      <c r="P58" s="95" t="s">
        <v>99</v>
      </c>
      <c r="Q58" s="99">
        <v>18</v>
      </c>
      <c r="R58" s="99"/>
      <c r="S58" s="17"/>
      <c r="T58" s="17"/>
      <c r="U58" s="28">
        <v>22</v>
      </c>
      <c r="V58" s="68">
        <f t="shared" si="16"/>
        <v>1864</v>
      </c>
      <c r="W58" s="69"/>
    </row>
    <row r="59" spans="2:23" ht="60" customHeight="1" thickBot="1">
      <c r="B59" s="71" t="s">
        <v>68</v>
      </c>
      <c r="C59" s="8" t="s">
        <v>102</v>
      </c>
      <c r="D59" s="6">
        <v>66416626</v>
      </c>
      <c r="E59" s="94" t="s">
        <v>103</v>
      </c>
      <c r="F59" s="7" t="s">
        <v>104</v>
      </c>
      <c r="G59" s="7"/>
      <c r="H59" s="7"/>
      <c r="I59" s="7">
        <v>220</v>
      </c>
      <c r="J59" s="44">
        <v>4000</v>
      </c>
      <c r="K59" s="40">
        <v>2000</v>
      </c>
      <c r="L59" s="11"/>
      <c r="M59" s="5">
        <v>0</v>
      </c>
      <c r="N59" s="4"/>
      <c r="O59" s="15">
        <f t="shared" si="15"/>
        <v>2000</v>
      </c>
      <c r="P59" s="95" t="s">
        <v>105</v>
      </c>
      <c r="Q59" s="99">
        <v>42</v>
      </c>
      <c r="R59" s="99"/>
      <c r="S59" s="17"/>
      <c r="T59" s="17"/>
      <c r="U59" s="28">
        <v>21</v>
      </c>
      <c r="V59" s="68">
        <f t="shared" si="16"/>
        <v>2000</v>
      </c>
      <c r="W59" s="69"/>
    </row>
    <row r="60" spans="2:23" ht="60" customHeight="1" thickBot="1">
      <c r="B60" s="71" t="s">
        <v>68</v>
      </c>
      <c r="C60" s="8" t="s">
        <v>108</v>
      </c>
      <c r="D60" s="6">
        <v>99619919</v>
      </c>
      <c r="E60" s="94" t="s">
        <v>18</v>
      </c>
      <c r="F60" s="7" t="s">
        <v>109</v>
      </c>
      <c r="G60" s="7"/>
      <c r="H60" s="7"/>
      <c r="I60" s="7">
        <v>179</v>
      </c>
      <c r="J60" s="44">
        <v>5250</v>
      </c>
      <c r="K60" s="40">
        <v>2625</v>
      </c>
      <c r="L60" s="11"/>
      <c r="M60" s="5">
        <v>0</v>
      </c>
      <c r="N60" s="4"/>
      <c r="O60" s="15">
        <f t="shared" si="15"/>
        <v>2625</v>
      </c>
      <c r="P60" s="95" t="s">
        <v>110</v>
      </c>
      <c r="Q60" s="99">
        <v>40</v>
      </c>
      <c r="R60" s="99"/>
      <c r="S60" s="17"/>
      <c r="T60" s="17"/>
      <c r="U60" s="28">
        <v>29</v>
      </c>
      <c r="V60" s="68">
        <f t="shared" si="16"/>
        <v>2625</v>
      </c>
      <c r="W60" s="69"/>
    </row>
    <row r="61" spans="2:23" ht="60" customHeight="1" thickBot="1">
      <c r="B61" s="71" t="s">
        <v>68</v>
      </c>
      <c r="C61" s="8" t="s">
        <v>115</v>
      </c>
      <c r="D61" s="6" t="s">
        <v>116</v>
      </c>
      <c r="E61" s="94" t="s">
        <v>107</v>
      </c>
      <c r="F61" s="7">
        <v>7</v>
      </c>
      <c r="G61" s="7"/>
      <c r="H61" s="7"/>
      <c r="I61" s="7">
        <v>200</v>
      </c>
      <c r="J61" s="44">
        <v>2900</v>
      </c>
      <c r="K61" s="40">
        <v>900</v>
      </c>
      <c r="L61" s="11"/>
      <c r="M61" s="5">
        <v>0</v>
      </c>
      <c r="N61" s="4"/>
      <c r="O61" s="15">
        <f t="shared" si="15"/>
        <v>2000</v>
      </c>
      <c r="P61" s="54"/>
      <c r="Q61" s="99">
        <v>15</v>
      </c>
      <c r="R61" s="99"/>
      <c r="S61" s="17"/>
      <c r="T61" s="17"/>
      <c r="U61" s="28">
        <v>21</v>
      </c>
      <c r="V61" s="68">
        <f t="shared" si="16"/>
        <v>2000</v>
      </c>
      <c r="W61" s="69"/>
    </row>
    <row r="62" spans="2:23" ht="60" customHeight="1" thickBot="1">
      <c r="B62" s="71" t="s">
        <v>68</v>
      </c>
      <c r="C62" s="8" t="s">
        <v>117</v>
      </c>
      <c r="D62" s="6">
        <v>99479454</v>
      </c>
      <c r="E62" s="94" t="s">
        <v>118</v>
      </c>
      <c r="F62" s="7">
        <v>2</v>
      </c>
      <c r="G62" s="7"/>
      <c r="H62" s="7"/>
      <c r="I62" s="7">
        <v>139</v>
      </c>
      <c r="J62" s="44">
        <v>3300</v>
      </c>
      <c r="K62" s="40">
        <v>1300</v>
      </c>
      <c r="L62" s="11"/>
      <c r="M62" s="5">
        <v>0</v>
      </c>
      <c r="N62" s="4"/>
      <c r="O62" s="15">
        <f t="shared" si="15"/>
        <v>2000</v>
      </c>
      <c r="P62" s="95" t="s">
        <v>119</v>
      </c>
      <c r="Q62" s="99">
        <v>28</v>
      </c>
      <c r="R62" s="99"/>
      <c r="S62" s="17"/>
      <c r="T62" s="17"/>
      <c r="U62" s="28">
        <v>21</v>
      </c>
      <c r="V62" s="68">
        <f t="shared" si="16"/>
        <v>2000</v>
      </c>
      <c r="W62" s="69"/>
    </row>
    <row r="63" spans="2:23" ht="60" customHeight="1" thickBot="1">
      <c r="B63" s="71" t="s">
        <v>68</v>
      </c>
      <c r="C63" s="8" t="s">
        <v>120</v>
      </c>
      <c r="D63" s="6">
        <v>98082020</v>
      </c>
      <c r="E63" s="94" t="s">
        <v>94</v>
      </c>
      <c r="F63" s="7">
        <v>1</v>
      </c>
      <c r="G63" s="7"/>
      <c r="H63" s="7"/>
      <c r="I63" s="7">
        <v>272</v>
      </c>
      <c r="J63" s="44">
        <v>4100</v>
      </c>
      <c r="K63" s="40">
        <v>2050</v>
      </c>
      <c r="L63" s="11"/>
      <c r="M63" s="5">
        <v>0</v>
      </c>
      <c r="N63" s="4"/>
      <c r="O63" s="15">
        <f t="shared" si="15"/>
        <v>2050</v>
      </c>
      <c r="P63" s="95" t="s">
        <v>121</v>
      </c>
      <c r="Q63" s="99">
        <v>41</v>
      </c>
      <c r="R63" s="99"/>
      <c r="S63" s="17"/>
      <c r="T63" s="17"/>
      <c r="U63" s="28">
        <v>23</v>
      </c>
      <c r="V63" s="68">
        <f t="shared" si="16"/>
        <v>2050</v>
      </c>
      <c r="W63" s="69"/>
    </row>
    <row r="64" spans="2:23" ht="60" customHeight="1" thickBot="1">
      <c r="B64" s="71" t="s">
        <v>68</v>
      </c>
      <c r="C64" s="8" t="s">
        <v>143</v>
      </c>
      <c r="D64" s="6">
        <v>66901914</v>
      </c>
      <c r="E64" s="94" t="s">
        <v>122</v>
      </c>
      <c r="F64" s="7">
        <v>3</v>
      </c>
      <c r="G64" s="7"/>
      <c r="H64" s="7"/>
      <c r="I64" s="7">
        <v>136</v>
      </c>
      <c r="J64" s="44">
        <v>3900</v>
      </c>
      <c r="K64" s="40">
        <v>1000</v>
      </c>
      <c r="L64" s="11"/>
      <c r="M64" s="5">
        <v>0</v>
      </c>
      <c r="N64" s="4"/>
      <c r="O64" s="15">
        <f t="shared" si="15"/>
        <v>2900</v>
      </c>
      <c r="P64" s="95" t="s">
        <v>123</v>
      </c>
      <c r="Q64" s="99">
        <v>32</v>
      </c>
      <c r="R64" s="99"/>
      <c r="S64" s="17"/>
      <c r="T64" s="17"/>
      <c r="U64" s="28">
        <v>22</v>
      </c>
      <c r="V64" s="68">
        <f t="shared" si="16"/>
        <v>2900</v>
      </c>
      <c r="W64" s="69"/>
    </row>
    <row r="65" spans="2:23" ht="60" customHeight="1" thickBot="1">
      <c r="B65" s="71" t="s">
        <v>68</v>
      </c>
      <c r="C65" s="8" t="s">
        <v>126</v>
      </c>
      <c r="D65" s="6">
        <v>99055376</v>
      </c>
      <c r="E65" s="94" t="s">
        <v>94</v>
      </c>
      <c r="F65" s="7">
        <v>1</v>
      </c>
      <c r="G65" s="7"/>
      <c r="H65" s="7"/>
      <c r="I65" s="7">
        <v>118</v>
      </c>
      <c r="J65" s="44">
        <v>3900</v>
      </c>
      <c r="K65" s="40">
        <v>1000</v>
      </c>
      <c r="L65" s="11"/>
      <c r="M65" s="5">
        <v>0</v>
      </c>
      <c r="N65" s="4"/>
      <c r="O65" s="15">
        <f t="shared" si="15"/>
        <v>2900</v>
      </c>
      <c r="P65" s="95" t="s">
        <v>127</v>
      </c>
      <c r="Q65" s="99">
        <v>25</v>
      </c>
      <c r="R65" s="99"/>
      <c r="S65" s="17"/>
      <c r="T65" s="17"/>
      <c r="U65" s="28">
        <v>22</v>
      </c>
      <c r="V65" s="68">
        <f t="shared" si="16"/>
        <v>2900</v>
      </c>
      <c r="W65" s="69"/>
    </row>
    <row r="66" spans="2:23" ht="60" customHeight="1" thickBot="1">
      <c r="B66" s="71" t="s">
        <v>68</v>
      </c>
      <c r="C66" s="8" t="s">
        <v>128</v>
      </c>
      <c r="D66" s="6">
        <v>99790474</v>
      </c>
      <c r="E66" s="94" t="s">
        <v>94</v>
      </c>
      <c r="F66" s="7">
        <v>5</v>
      </c>
      <c r="G66" s="7"/>
      <c r="H66" s="7"/>
      <c r="I66" s="7">
        <v>416</v>
      </c>
      <c r="J66" s="44">
        <v>4300</v>
      </c>
      <c r="K66" s="40">
        <v>2100</v>
      </c>
      <c r="L66" s="11"/>
      <c r="M66" s="5">
        <v>0</v>
      </c>
      <c r="N66" s="4"/>
      <c r="O66" s="15">
        <f t="shared" si="15"/>
        <v>2200</v>
      </c>
      <c r="P66" s="95" t="s">
        <v>129</v>
      </c>
      <c r="Q66" s="99">
        <v>29</v>
      </c>
      <c r="R66" s="99"/>
      <c r="S66" s="17"/>
      <c r="T66" s="17"/>
      <c r="U66" s="28">
        <v>23</v>
      </c>
      <c r="V66" s="68">
        <f t="shared" si="16"/>
        <v>2200</v>
      </c>
      <c r="W66" s="69"/>
    </row>
    <row r="67" spans="2:23" ht="60" customHeight="1" thickBot="1">
      <c r="B67" s="71" t="s">
        <v>68</v>
      </c>
      <c r="C67" s="8" t="s">
        <v>130</v>
      </c>
      <c r="D67" s="6">
        <v>98080608</v>
      </c>
      <c r="E67" s="94" t="s">
        <v>74</v>
      </c>
      <c r="F67" s="7">
        <v>7</v>
      </c>
      <c r="G67" s="7"/>
      <c r="H67" s="7"/>
      <c r="I67" s="7">
        <v>579</v>
      </c>
      <c r="J67" s="44">
        <v>2750</v>
      </c>
      <c r="K67" s="40">
        <v>1400</v>
      </c>
      <c r="L67" s="11"/>
      <c r="M67" s="5">
        <v>0</v>
      </c>
      <c r="N67" s="4"/>
      <c r="O67" s="15">
        <f t="shared" si="15"/>
        <v>1350</v>
      </c>
      <c r="P67" s="95" t="s">
        <v>131</v>
      </c>
      <c r="Q67" s="106" t="s">
        <v>172</v>
      </c>
      <c r="R67" s="99"/>
      <c r="S67" s="17"/>
      <c r="T67" s="17"/>
      <c r="U67" s="28">
        <v>29</v>
      </c>
      <c r="V67" s="68">
        <f t="shared" si="16"/>
        <v>1350</v>
      </c>
      <c r="W67" s="69"/>
    </row>
    <row r="68" spans="2:23" ht="60" customHeight="1" thickBot="1">
      <c r="B68" s="71" t="s">
        <v>68</v>
      </c>
      <c r="C68" s="8" t="s">
        <v>132</v>
      </c>
      <c r="D68" s="6">
        <v>55566277</v>
      </c>
      <c r="E68" s="94" t="s">
        <v>94</v>
      </c>
      <c r="F68" s="7">
        <v>5</v>
      </c>
      <c r="G68" s="7"/>
      <c r="H68" s="7"/>
      <c r="I68" s="7">
        <v>524</v>
      </c>
      <c r="J68" s="44">
        <v>3800</v>
      </c>
      <c r="K68" s="40">
        <v>1300</v>
      </c>
      <c r="L68" s="11"/>
      <c r="M68" s="5"/>
      <c r="N68" s="4"/>
      <c r="O68" s="15">
        <f t="shared" si="15"/>
        <v>2500</v>
      </c>
      <c r="P68" s="95"/>
      <c r="Q68" s="99">
        <v>28</v>
      </c>
      <c r="R68" s="99"/>
      <c r="S68" s="17"/>
      <c r="T68" s="17"/>
      <c r="U68" s="28">
        <v>21</v>
      </c>
      <c r="V68" s="68">
        <f t="shared" si="16"/>
        <v>2500</v>
      </c>
      <c r="W68" s="92"/>
    </row>
    <row r="69" spans="2:23" ht="60" customHeight="1" thickBot="1">
      <c r="B69" s="71" t="s">
        <v>68</v>
      </c>
      <c r="C69" s="8" t="s">
        <v>133</v>
      </c>
      <c r="D69" s="6">
        <v>99122208</v>
      </c>
      <c r="E69" s="94" t="s">
        <v>134</v>
      </c>
      <c r="F69" s="7">
        <v>7</v>
      </c>
      <c r="G69" s="7" t="s">
        <v>135</v>
      </c>
      <c r="H69" s="7">
        <v>73</v>
      </c>
      <c r="I69" s="7">
        <v>152</v>
      </c>
      <c r="J69" s="44">
        <v>6500</v>
      </c>
      <c r="K69" s="40">
        <v>3750</v>
      </c>
      <c r="L69" s="11"/>
      <c r="M69" s="5">
        <v>0</v>
      </c>
      <c r="N69" s="4"/>
      <c r="O69" s="15">
        <f t="shared" si="15"/>
        <v>2750</v>
      </c>
      <c r="P69" s="95" t="s">
        <v>136</v>
      </c>
      <c r="Q69" s="99">
        <v>23</v>
      </c>
      <c r="R69" s="99"/>
      <c r="S69" s="17"/>
      <c r="T69" s="17"/>
      <c r="U69" s="28">
        <v>19</v>
      </c>
      <c r="V69" s="68">
        <f t="shared" si="16"/>
        <v>2750</v>
      </c>
      <c r="W69" s="92"/>
    </row>
    <row r="70" spans="2:23" ht="60" customHeight="1" thickBot="1">
      <c r="B70" s="71" t="s">
        <v>68</v>
      </c>
      <c r="C70" s="8" t="s">
        <v>139</v>
      </c>
      <c r="D70" s="6">
        <v>51447446</v>
      </c>
      <c r="E70" s="94" t="s">
        <v>140</v>
      </c>
      <c r="F70" s="7">
        <v>1</v>
      </c>
      <c r="G70" s="7" t="s">
        <v>141</v>
      </c>
      <c r="H70" s="7"/>
      <c r="I70" s="7">
        <v>55</v>
      </c>
      <c r="J70" s="44">
        <v>3600</v>
      </c>
      <c r="K70" s="40">
        <v>1000</v>
      </c>
      <c r="L70" s="11"/>
      <c r="M70" s="5">
        <v>0</v>
      </c>
      <c r="N70" s="4"/>
      <c r="O70" s="15">
        <f t="shared" si="15"/>
        <v>2600</v>
      </c>
      <c r="P70" s="95" t="s">
        <v>142</v>
      </c>
      <c r="Q70" s="99">
        <v>54</v>
      </c>
      <c r="R70" s="99"/>
      <c r="S70" s="17"/>
      <c r="T70" s="17"/>
      <c r="U70" s="28">
        <v>21</v>
      </c>
      <c r="V70" s="68">
        <f t="shared" si="16"/>
        <v>2600</v>
      </c>
      <c r="W70" s="92"/>
    </row>
    <row r="71" spans="2:23" ht="60" customHeight="1" thickBot="1">
      <c r="B71" s="71" t="s">
        <v>68</v>
      </c>
      <c r="C71" s="8" t="s">
        <v>144</v>
      </c>
      <c r="D71" s="6">
        <v>94051000</v>
      </c>
      <c r="E71" s="94" t="s">
        <v>145</v>
      </c>
      <c r="F71" s="7">
        <v>1</v>
      </c>
      <c r="G71" s="7"/>
      <c r="H71" s="7"/>
      <c r="I71" s="7">
        <v>140</v>
      </c>
      <c r="J71" s="44">
        <v>2850</v>
      </c>
      <c r="K71" s="40">
        <v>1450</v>
      </c>
      <c r="L71" s="11"/>
      <c r="M71" s="5">
        <v>0</v>
      </c>
      <c r="N71" s="4"/>
      <c r="O71" s="15">
        <f t="shared" si="15"/>
        <v>1400</v>
      </c>
      <c r="P71" s="95"/>
      <c r="Q71" s="99">
        <v>17</v>
      </c>
      <c r="R71" s="99"/>
      <c r="S71" s="17"/>
      <c r="T71" s="17"/>
      <c r="U71" s="28">
        <v>23</v>
      </c>
      <c r="V71" s="68">
        <f t="shared" si="16"/>
        <v>1400</v>
      </c>
      <c r="W71" s="92"/>
    </row>
    <row r="72" spans="2:23" ht="60" customHeight="1" thickBot="1">
      <c r="B72" s="71" t="s">
        <v>68</v>
      </c>
      <c r="C72" s="8" t="s">
        <v>148</v>
      </c>
      <c r="D72" s="6">
        <v>65121111</v>
      </c>
      <c r="E72" s="94" t="s">
        <v>94</v>
      </c>
      <c r="F72" s="7">
        <v>5</v>
      </c>
      <c r="G72" s="7"/>
      <c r="H72" s="7"/>
      <c r="I72" s="7">
        <v>531</v>
      </c>
      <c r="J72" s="44">
        <v>2850</v>
      </c>
      <c r="K72" s="40">
        <v>950</v>
      </c>
      <c r="L72" s="11"/>
      <c r="M72" s="5">
        <v>0</v>
      </c>
      <c r="N72" s="4"/>
      <c r="O72" s="15">
        <f t="shared" si="15"/>
        <v>1900</v>
      </c>
      <c r="P72" s="95"/>
      <c r="Q72" s="99">
        <v>28</v>
      </c>
      <c r="R72" s="99"/>
      <c r="S72" s="17"/>
      <c r="T72" s="17"/>
      <c r="U72" s="28">
        <v>22</v>
      </c>
      <c r="V72" s="68">
        <f t="shared" si="16"/>
        <v>1900</v>
      </c>
      <c r="W72" s="92"/>
    </row>
    <row r="73" spans="2:23" ht="60" customHeight="1" thickBot="1">
      <c r="B73" s="71" t="s">
        <v>68</v>
      </c>
      <c r="C73" s="8" t="s">
        <v>147</v>
      </c>
      <c r="D73" s="6">
        <v>98954758</v>
      </c>
      <c r="E73" s="94" t="s">
        <v>94</v>
      </c>
      <c r="F73" s="7">
        <v>1</v>
      </c>
      <c r="G73" s="7"/>
      <c r="H73" s="7"/>
      <c r="I73" s="7">
        <v>23</v>
      </c>
      <c r="J73" s="44">
        <v>4600</v>
      </c>
      <c r="K73" s="40">
        <v>850</v>
      </c>
      <c r="L73" s="11"/>
      <c r="M73" s="5">
        <v>0</v>
      </c>
      <c r="N73" s="4"/>
      <c r="O73" s="15">
        <f t="shared" si="15"/>
        <v>3750</v>
      </c>
      <c r="P73" s="95" t="s">
        <v>149</v>
      </c>
      <c r="Q73" s="99">
        <v>34</v>
      </c>
      <c r="R73" s="99"/>
      <c r="S73" s="17"/>
      <c r="T73" s="17"/>
      <c r="U73" s="28">
        <v>21</v>
      </c>
      <c r="V73" s="68">
        <f t="shared" si="16"/>
        <v>3750</v>
      </c>
      <c r="W73" s="92"/>
    </row>
    <row r="74" spans="2:23" ht="60" customHeight="1" thickBot="1">
      <c r="B74" s="71" t="s">
        <v>68</v>
      </c>
      <c r="C74" s="8" t="s">
        <v>147</v>
      </c>
      <c r="D74" s="6">
        <v>98954758</v>
      </c>
      <c r="E74" s="94" t="s">
        <v>94</v>
      </c>
      <c r="F74" s="7">
        <v>2</v>
      </c>
      <c r="G74" s="7"/>
      <c r="H74" s="7"/>
      <c r="I74" s="7">
        <v>14</v>
      </c>
      <c r="J74" s="44">
        <v>4550</v>
      </c>
      <c r="K74" s="40">
        <v>850</v>
      </c>
      <c r="L74" s="11"/>
      <c r="M74" s="5">
        <v>0</v>
      </c>
      <c r="N74" s="4"/>
      <c r="O74" s="15">
        <f>J74*1-K74-M74</f>
        <v>3700</v>
      </c>
      <c r="P74" s="95" t="s">
        <v>149</v>
      </c>
      <c r="Q74" s="99">
        <v>33</v>
      </c>
      <c r="R74" s="99"/>
      <c r="S74" s="17"/>
      <c r="T74" s="17"/>
      <c r="U74" s="28">
        <v>21</v>
      </c>
      <c r="V74" s="68">
        <f>J74-K74-M74</f>
        <v>3700</v>
      </c>
      <c r="W74" s="92"/>
    </row>
    <row r="75" spans="2:23" ht="60" customHeight="1" thickBot="1">
      <c r="B75" s="71" t="s">
        <v>68</v>
      </c>
      <c r="C75" s="8" t="s">
        <v>153</v>
      </c>
      <c r="D75" s="6">
        <v>99744428</v>
      </c>
      <c r="E75" s="94" t="s">
        <v>80</v>
      </c>
      <c r="F75" s="7">
        <v>9</v>
      </c>
      <c r="G75" s="7">
        <v>7</v>
      </c>
      <c r="H75" s="7"/>
      <c r="I75" s="7">
        <v>301</v>
      </c>
      <c r="J75" s="44">
        <v>3300</v>
      </c>
      <c r="K75" s="40">
        <v>3300</v>
      </c>
      <c r="L75" s="11"/>
      <c r="M75" s="5">
        <v>0</v>
      </c>
      <c r="N75" s="4"/>
      <c r="O75" s="15">
        <f t="shared" si="15"/>
        <v>0</v>
      </c>
      <c r="P75" s="95" t="s">
        <v>154</v>
      </c>
      <c r="Q75" s="99">
        <v>25</v>
      </c>
      <c r="R75" s="99"/>
      <c r="S75" s="17"/>
      <c r="T75" s="17"/>
      <c r="U75" s="28">
        <v>21</v>
      </c>
      <c r="V75" s="68">
        <f t="shared" si="16"/>
        <v>0</v>
      </c>
      <c r="W75" s="92"/>
    </row>
    <row r="76" spans="2:23" ht="60" customHeight="1" thickBot="1">
      <c r="B76" s="71" t="s">
        <v>68</v>
      </c>
      <c r="C76" s="8" t="s">
        <v>158</v>
      </c>
      <c r="D76" s="6">
        <v>96060303</v>
      </c>
      <c r="E76" s="94" t="s">
        <v>94</v>
      </c>
      <c r="F76" s="7">
        <v>5</v>
      </c>
      <c r="G76" s="7"/>
      <c r="H76" s="7"/>
      <c r="I76" s="7">
        <v>580</v>
      </c>
      <c r="J76" s="44">
        <v>2600</v>
      </c>
      <c r="K76" s="40">
        <v>500</v>
      </c>
      <c r="L76" s="11"/>
      <c r="M76" s="5">
        <v>0</v>
      </c>
      <c r="N76" s="4"/>
      <c r="O76" s="15">
        <f t="shared" si="15"/>
        <v>2100</v>
      </c>
      <c r="P76" s="95"/>
      <c r="Q76" s="99">
        <v>25</v>
      </c>
      <c r="R76" s="99"/>
      <c r="S76" s="17"/>
      <c r="T76" s="17"/>
      <c r="U76" s="28">
        <v>21</v>
      </c>
      <c r="V76" s="68">
        <f t="shared" si="16"/>
        <v>2100</v>
      </c>
      <c r="W76" s="92"/>
    </row>
    <row r="77" spans="2:23" ht="60" customHeight="1" thickBot="1">
      <c r="B77" s="71" t="s">
        <v>68</v>
      </c>
      <c r="C77" s="8" t="s">
        <v>164</v>
      </c>
      <c r="D77" s="6">
        <v>99113224</v>
      </c>
      <c r="E77" s="94" t="s">
        <v>165</v>
      </c>
      <c r="F77" s="7">
        <v>4</v>
      </c>
      <c r="G77" s="7"/>
      <c r="H77" s="7"/>
      <c r="I77" s="7">
        <v>151</v>
      </c>
      <c r="J77" s="44">
        <v>2450</v>
      </c>
      <c r="K77" s="40">
        <v>1250</v>
      </c>
      <c r="L77" s="11"/>
      <c r="M77" s="5">
        <v>0</v>
      </c>
      <c r="N77" s="4"/>
      <c r="O77" s="15">
        <f t="shared" si="15"/>
        <v>1200</v>
      </c>
      <c r="P77" s="95"/>
      <c r="Q77" s="99">
        <v>10</v>
      </c>
      <c r="R77" s="99"/>
      <c r="S77" s="17"/>
      <c r="T77" s="17"/>
      <c r="U77" s="28">
        <v>22</v>
      </c>
      <c r="V77" s="68">
        <f t="shared" si="16"/>
        <v>1200</v>
      </c>
      <c r="W77" s="92"/>
    </row>
    <row r="78" spans="2:23" ht="60" customHeight="1" thickBot="1">
      <c r="B78" s="71" t="s">
        <v>68</v>
      </c>
      <c r="C78" s="8" t="s">
        <v>166</v>
      </c>
      <c r="D78" s="6">
        <v>60455551</v>
      </c>
      <c r="E78" s="94" t="s">
        <v>72</v>
      </c>
      <c r="F78" s="7">
        <v>1</v>
      </c>
      <c r="G78" s="7"/>
      <c r="H78" s="7"/>
      <c r="I78" s="7">
        <v>9</v>
      </c>
      <c r="J78" s="44">
        <v>2500</v>
      </c>
      <c r="K78" s="40">
        <v>1250</v>
      </c>
      <c r="L78" s="11"/>
      <c r="M78" s="5">
        <v>0</v>
      </c>
      <c r="N78" s="4"/>
      <c r="O78" s="15">
        <f t="shared" si="15"/>
        <v>1250</v>
      </c>
      <c r="P78" s="95"/>
      <c r="Q78" s="99">
        <v>14</v>
      </c>
      <c r="R78" s="99"/>
      <c r="S78" s="17"/>
      <c r="T78" s="17"/>
      <c r="U78" s="28">
        <v>23</v>
      </c>
      <c r="V78" s="68">
        <f t="shared" si="16"/>
        <v>1250</v>
      </c>
      <c r="W78" s="92"/>
    </row>
    <row r="79" spans="2:23" ht="60" customHeight="1" thickBot="1">
      <c r="B79" s="71" t="s">
        <v>68</v>
      </c>
      <c r="C79" s="8" t="s">
        <v>168</v>
      </c>
      <c r="D79" s="6" t="s">
        <v>169</v>
      </c>
      <c r="E79" s="94" t="s">
        <v>170</v>
      </c>
      <c r="F79" s="7">
        <v>2</v>
      </c>
      <c r="G79" s="6"/>
      <c r="H79" s="7"/>
      <c r="I79" s="7">
        <v>19</v>
      </c>
      <c r="J79" s="44">
        <v>4280</v>
      </c>
      <c r="K79" s="40">
        <v>1380</v>
      </c>
      <c r="L79" s="11"/>
      <c r="M79" s="5">
        <v>0</v>
      </c>
      <c r="N79" s="4"/>
      <c r="O79" s="15">
        <f t="shared" si="15"/>
        <v>2900</v>
      </c>
      <c r="P79" s="95" t="s">
        <v>171</v>
      </c>
      <c r="Q79" s="99">
        <v>32</v>
      </c>
      <c r="R79" s="99"/>
      <c r="S79" s="17"/>
      <c r="T79" s="17"/>
      <c r="U79" s="28">
        <v>22</v>
      </c>
      <c r="V79" s="68">
        <f t="shared" si="16"/>
        <v>2900</v>
      </c>
      <c r="W79" s="105"/>
    </row>
    <row r="80" spans="2:23" ht="60" customHeight="1" thickBot="1">
      <c r="B80" s="71" t="s">
        <v>68</v>
      </c>
      <c r="C80" s="8" t="s">
        <v>173</v>
      </c>
      <c r="D80" s="6">
        <v>55444485</v>
      </c>
      <c r="E80" s="94" t="s">
        <v>94</v>
      </c>
      <c r="F80" s="7">
        <v>5</v>
      </c>
      <c r="G80" s="6"/>
      <c r="H80" s="7"/>
      <c r="I80" s="7">
        <v>316</v>
      </c>
      <c r="J80" s="44">
        <v>3750</v>
      </c>
      <c r="K80" s="40">
        <v>1875</v>
      </c>
      <c r="L80" s="11"/>
      <c r="M80" s="5">
        <v>0</v>
      </c>
      <c r="N80" s="4"/>
      <c r="O80" s="15">
        <f t="shared" si="15"/>
        <v>1875</v>
      </c>
      <c r="P80" s="95" t="s">
        <v>174</v>
      </c>
      <c r="Q80" s="99">
        <v>34</v>
      </c>
      <c r="R80" s="99"/>
      <c r="S80" s="17"/>
      <c r="T80" s="17"/>
      <c r="U80" s="28">
        <v>21</v>
      </c>
      <c r="V80" s="68">
        <f t="shared" si="16"/>
        <v>1875</v>
      </c>
      <c r="W80" s="105"/>
    </row>
    <row r="81" spans="2:23" ht="60" customHeight="1" thickBot="1">
      <c r="B81" s="71" t="s">
        <v>68</v>
      </c>
      <c r="C81" s="8" t="s">
        <v>177</v>
      </c>
      <c r="D81" s="6">
        <v>94409935</v>
      </c>
      <c r="E81" s="94" t="s">
        <v>178</v>
      </c>
      <c r="F81" s="7">
        <v>3</v>
      </c>
      <c r="G81" s="7">
        <v>324</v>
      </c>
      <c r="H81" s="7"/>
      <c r="I81" s="7">
        <v>2</v>
      </c>
      <c r="J81" s="44">
        <v>1000</v>
      </c>
      <c r="K81" s="40">
        <v>1000</v>
      </c>
      <c r="L81" s="7"/>
      <c r="M81" s="5">
        <v>0</v>
      </c>
      <c r="N81" s="4"/>
      <c r="O81" s="15">
        <f t="shared" si="15"/>
        <v>0</v>
      </c>
      <c r="P81" s="95" t="s">
        <v>179</v>
      </c>
      <c r="Q81" s="99">
        <v>0</v>
      </c>
      <c r="R81" s="99">
        <v>0</v>
      </c>
      <c r="S81" s="17"/>
      <c r="T81" s="17"/>
      <c r="U81" s="28"/>
      <c r="V81" s="68">
        <f t="shared" si="16"/>
        <v>0</v>
      </c>
      <c r="W81" s="69"/>
    </row>
    <row r="82" spans="2:23" ht="60" customHeight="1" thickBot="1">
      <c r="B82" s="71" t="s">
        <v>68</v>
      </c>
      <c r="C82" s="8" t="s">
        <v>181</v>
      </c>
      <c r="D82" s="6">
        <v>99675989</v>
      </c>
      <c r="E82" s="94" t="s">
        <v>94</v>
      </c>
      <c r="F82" s="7">
        <v>5</v>
      </c>
      <c r="G82" s="7"/>
      <c r="H82" s="7"/>
      <c r="I82" s="7">
        <v>219</v>
      </c>
      <c r="J82" s="44">
        <v>3650</v>
      </c>
      <c r="K82" s="40">
        <v>1825</v>
      </c>
      <c r="L82" s="11"/>
      <c r="M82" s="5">
        <v>0</v>
      </c>
      <c r="N82" s="4"/>
      <c r="O82" s="15">
        <f t="shared" ref="O82:O94" si="17">J82*1-K82-M82</f>
        <v>1825</v>
      </c>
      <c r="P82" s="95" t="s">
        <v>47</v>
      </c>
      <c r="Q82" s="99">
        <v>30</v>
      </c>
      <c r="R82" s="99"/>
      <c r="S82" s="17"/>
      <c r="T82" s="17"/>
      <c r="U82" s="28">
        <v>21</v>
      </c>
      <c r="V82" s="68">
        <f t="shared" ref="V82:V94" si="18">J82-K82-M82</f>
        <v>1825</v>
      </c>
      <c r="W82" s="69"/>
    </row>
    <row r="83" spans="2:23" ht="60" customHeight="1" thickBot="1">
      <c r="B83" s="71" t="s">
        <v>68</v>
      </c>
      <c r="C83" s="8" t="s">
        <v>188</v>
      </c>
      <c r="D83" s="6">
        <v>99758230</v>
      </c>
      <c r="E83" s="25" t="s">
        <v>32</v>
      </c>
      <c r="F83" s="7">
        <v>4</v>
      </c>
      <c r="G83" s="7">
        <v>40</v>
      </c>
      <c r="H83" s="7"/>
      <c r="I83" s="7">
        <v>13</v>
      </c>
      <c r="J83" s="44">
        <v>6900</v>
      </c>
      <c r="K83" s="40">
        <v>0</v>
      </c>
      <c r="L83" s="11"/>
      <c r="M83" s="5">
        <v>0</v>
      </c>
      <c r="N83" s="4"/>
      <c r="O83" s="15">
        <f t="shared" si="17"/>
        <v>6900</v>
      </c>
      <c r="P83" s="95" t="s">
        <v>189</v>
      </c>
      <c r="Q83" s="99">
        <v>86</v>
      </c>
      <c r="R83" s="99"/>
      <c r="S83" s="17"/>
      <c r="T83" s="17"/>
      <c r="U83" s="28">
        <v>45</v>
      </c>
      <c r="V83" s="68">
        <f t="shared" si="18"/>
        <v>6900</v>
      </c>
      <c r="W83" s="69"/>
    </row>
    <row r="84" spans="2:23" ht="60" customHeight="1" thickBot="1">
      <c r="B84" s="71" t="s">
        <v>68</v>
      </c>
      <c r="C84" s="8" t="s">
        <v>182</v>
      </c>
      <c r="D84" s="6">
        <v>99839896</v>
      </c>
      <c r="E84" s="25" t="s">
        <v>72</v>
      </c>
      <c r="F84" s="7">
        <v>6</v>
      </c>
      <c r="G84" s="7"/>
      <c r="H84" s="7"/>
      <c r="I84" s="7">
        <v>120</v>
      </c>
      <c r="J84" s="44">
        <v>3100</v>
      </c>
      <c r="K84" s="40">
        <v>1100</v>
      </c>
      <c r="L84" s="11"/>
      <c r="M84" s="5">
        <v>0</v>
      </c>
      <c r="N84" s="4"/>
      <c r="O84" s="15">
        <f t="shared" si="17"/>
        <v>2000</v>
      </c>
      <c r="P84" s="95" t="s">
        <v>183</v>
      </c>
      <c r="Q84" s="99">
        <v>24</v>
      </c>
      <c r="R84" s="99"/>
      <c r="S84" s="17"/>
      <c r="T84" s="17"/>
      <c r="U84" s="28">
        <v>23</v>
      </c>
      <c r="V84" s="68">
        <f t="shared" si="18"/>
        <v>2000</v>
      </c>
      <c r="W84" s="69"/>
    </row>
    <row r="85" spans="2:23" ht="60" customHeight="1" thickBot="1">
      <c r="B85" s="71" t="s">
        <v>68</v>
      </c>
      <c r="C85" s="8" t="s">
        <v>190</v>
      </c>
      <c r="D85" s="6">
        <v>99888320</v>
      </c>
      <c r="E85" s="25" t="s">
        <v>118</v>
      </c>
      <c r="F85" s="7">
        <v>3</v>
      </c>
      <c r="G85" s="7"/>
      <c r="H85" s="7"/>
      <c r="I85" s="7">
        <v>385</v>
      </c>
      <c r="J85" s="44">
        <v>2450</v>
      </c>
      <c r="K85" s="40">
        <v>850</v>
      </c>
      <c r="L85" s="11"/>
      <c r="M85" s="5">
        <v>0</v>
      </c>
      <c r="N85" s="4"/>
      <c r="O85" s="15">
        <f t="shared" si="17"/>
        <v>1600</v>
      </c>
      <c r="P85" s="95" t="s">
        <v>191</v>
      </c>
      <c r="Q85" s="99">
        <v>13</v>
      </c>
      <c r="R85" s="99"/>
      <c r="S85" s="17"/>
      <c r="T85" s="17"/>
      <c r="U85" s="28">
        <v>22</v>
      </c>
      <c r="V85" s="68">
        <f t="shared" si="18"/>
        <v>1600</v>
      </c>
      <c r="W85" s="69"/>
    </row>
    <row r="86" spans="2:23" ht="60" customHeight="1" thickBot="1">
      <c r="B86" s="71" t="s">
        <v>68</v>
      </c>
      <c r="C86" s="8" t="s">
        <v>194</v>
      </c>
      <c r="D86" s="6">
        <v>99492900</v>
      </c>
      <c r="E86" s="25" t="s">
        <v>61</v>
      </c>
      <c r="F86" s="7">
        <v>7</v>
      </c>
      <c r="G86" s="7"/>
      <c r="H86" s="7"/>
      <c r="I86" s="7">
        <v>51</v>
      </c>
      <c r="J86" s="44">
        <v>4000</v>
      </c>
      <c r="K86" s="40">
        <v>2000</v>
      </c>
      <c r="L86" s="11"/>
      <c r="M86" s="5">
        <v>0</v>
      </c>
      <c r="N86" s="4"/>
      <c r="O86" s="15">
        <f t="shared" si="17"/>
        <v>2000</v>
      </c>
      <c r="P86" s="95" t="s">
        <v>47</v>
      </c>
      <c r="Q86" s="99">
        <v>30</v>
      </c>
      <c r="R86" s="99"/>
      <c r="S86" s="17"/>
      <c r="T86" s="17"/>
      <c r="U86" s="28">
        <v>22</v>
      </c>
      <c r="V86" s="68">
        <f t="shared" si="18"/>
        <v>2000</v>
      </c>
      <c r="W86" s="69"/>
    </row>
    <row r="87" spans="2:23" ht="60" customHeight="1" thickBot="1">
      <c r="B87" s="71" t="s">
        <v>68</v>
      </c>
      <c r="C87" s="8" t="s">
        <v>195</v>
      </c>
      <c r="D87" s="6">
        <v>55574136</v>
      </c>
      <c r="E87" s="25" t="s">
        <v>196</v>
      </c>
      <c r="F87" s="7">
        <v>4</v>
      </c>
      <c r="G87" s="7"/>
      <c r="H87" s="7"/>
      <c r="I87" s="7">
        <v>157</v>
      </c>
      <c r="J87" s="44">
        <v>3600</v>
      </c>
      <c r="K87" s="40">
        <v>1200</v>
      </c>
      <c r="L87" s="11"/>
      <c r="M87" s="5">
        <v>0</v>
      </c>
      <c r="N87" s="4"/>
      <c r="O87" s="15">
        <f t="shared" si="17"/>
        <v>2400</v>
      </c>
      <c r="P87" s="95" t="s">
        <v>197</v>
      </c>
      <c r="Q87" s="99">
        <v>29</v>
      </c>
      <c r="R87" s="99"/>
      <c r="S87" s="17"/>
      <c r="T87" s="17"/>
      <c r="U87" s="28">
        <v>21</v>
      </c>
      <c r="V87" s="68">
        <f t="shared" si="18"/>
        <v>2400</v>
      </c>
      <c r="W87" s="69"/>
    </row>
    <row r="88" spans="2:23" ht="60" customHeight="1" thickBot="1">
      <c r="B88" s="71" t="s">
        <v>68</v>
      </c>
      <c r="C88" s="8" t="s">
        <v>200</v>
      </c>
      <c r="D88" s="6">
        <v>51126616</v>
      </c>
      <c r="E88" s="94" t="s">
        <v>118</v>
      </c>
      <c r="F88" s="7">
        <v>1</v>
      </c>
      <c r="G88" s="6"/>
      <c r="H88" s="7"/>
      <c r="I88" s="7">
        <v>231</v>
      </c>
      <c r="J88" s="44">
        <v>3600</v>
      </c>
      <c r="K88" s="40">
        <v>900</v>
      </c>
      <c r="L88" s="11"/>
      <c r="M88" s="5">
        <v>0</v>
      </c>
      <c r="N88" s="4"/>
      <c r="O88" s="15">
        <f t="shared" si="17"/>
        <v>2700</v>
      </c>
      <c r="P88" s="95" t="s">
        <v>203</v>
      </c>
      <c r="Q88" s="99">
        <v>35</v>
      </c>
      <c r="R88" s="99"/>
      <c r="S88" s="17"/>
      <c r="T88" s="17"/>
      <c r="U88" s="28">
        <v>19</v>
      </c>
      <c r="V88" s="68">
        <f t="shared" si="18"/>
        <v>2700</v>
      </c>
      <c r="W88" s="69"/>
    </row>
    <row r="89" spans="2:23" ht="60" customHeight="1" thickBot="1">
      <c r="B89" s="71" t="s">
        <v>68</v>
      </c>
      <c r="C89" s="8" t="s">
        <v>206</v>
      </c>
      <c r="D89" s="6" t="s">
        <v>207</v>
      </c>
      <c r="E89" s="25" t="s">
        <v>208</v>
      </c>
      <c r="F89" s="7">
        <v>4</v>
      </c>
      <c r="G89" s="7"/>
      <c r="H89" s="7"/>
      <c r="I89" s="7">
        <v>399</v>
      </c>
      <c r="J89" s="44">
        <v>3570</v>
      </c>
      <c r="K89" s="40">
        <v>450</v>
      </c>
      <c r="L89" s="11"/>
      <c r="M89" s="5">
        <v>0</v>
      </c>
      <c r="N89" s="4"/>
      <c r="O89" s="15">
        <f t="shared" si="17"/>
        <v>3120</v>
      </c>
      <c r="P89" s="95" t="s">
        <v>209</v>
      </c>
      <c r="Q89" s="99">
        <v>28</v>
      </c>
      <c r="R89" s="99"/>
      <c r="S89" s="17"/>
      <c r="T89" s="17"/>
      <c r="U89" s="28">
        <v>20</v>
      </c>
      <c r="V89" s="68">
        <f t="shared" si="18"/>
        <v>3120</v>
      </c>
      <c r="W89" s="69"/>
    </row>
    <row r="90" spans="2:23" ht="60" customHeight="1" thickBot="1">
      <c r="B90" s="71" t="s">
        <v>68</v>
      </c>
      <c r="C90" s="8" t="s">
        <v>211</v>
      </c>
      <c r="D90" s="6">
        <v>55005578</v>
      </c>
      <c r="E90" s="25" t="s">
        <v>208</v>
      </c>
      <c r="F90" s="7">
        <v>1</v>
      </c>
      <c r="G90" s="7"/>
      <c r="H90" s="7"/>
      <c r="I90" s="7">
        <v>493</v>
      </c>
      <c r="J90" s="44">
        <v>3800</v>
      </c>
      <c r="K90" s="40">
        <v>1900</v>
      </c>
      <c r="L90" s="11"/>
      <c r="M90" s="5">
        <v>0</v>
      </c>
      <c r="N90" s="4"/>
      <c r="O90" s="15">
        <f t="shared" si="17"/>
        <v>1900</v>
      </c>
      <c r="P90" s="95" t="s">
        <v>212</v>
      </c>
      <c r="Q90" s="99">
        <v>32</v>
      </c>
      <c r="R90" s="99"/>
      <c r="S90" s="17"/>
      <c r="T90" s="17"/>
      <c r="U90" s="28">
        <v>22</v>
      </c>
      <c r="V90" s="68">
        <f t="shared" si="18"/>
        <v>1900</v>
      </c>
      <c r="W90" s="69"/>
    </row>
    <row r="91" spans="2:23" ht="60" customHeight="1" thickBot="1">
      <c r="B91" s="71" t="s">
        <v>68</v>
      </c>
      <c r="C91" s="8" t="s">
        <v>218</v>
      </c>
      <c r="D91" s="6">
        <v>90074600</v>
      </c>
      <c r="E91" s="25" t="s">
        <v>118</v>
      </c>
      <c r="F91" s="7">
        <v>1</v>
      </c>
      <c r="G91" s="7"/>
      <c r="H91" s="7"/>
      <c r="I91" s="7">
        <v>98</v>
      </c>
      <c r="J91" s="44">
        <v>3100</v>
      </c>
      <c r="K91" s="40">
        <v>1000</v>
      </c>
      <c r="L91" s="11"/>
      <c r="M91" s="5">
        <v>0</v>
      </c>
      <c r="N91" s="4"/>
      <c r="O91" s="15">
        <f>J91*1-K91-M91</f>
        <v>2100</v>
      </c>
      <c r="P91" s="95" t="s">
        <v>219</v>
      </c>
      <c r="Q91" s="99">
        <v>23</v>
      </c>
      <c r="R91" s="99"/>
      <c r="S91" s="17"/>
      <c r="T91" s="17"/>
      <c r="U91" s="28">
        <v>22</v>
      </c>
      <c r="V91" s="68">
        <f>J91-K91-M91</f>
        <v>2100</v>
      </c>
      <c r="W91" s="69"/>
    </row>
    <row r="92" spans="2:23" ht="60" customHeight="1" thickBot="1">
      <c r="B92" s="71" t="s">
        <v>68</v>
      </c>
      <c r="C92" s="8" t="s">
        <v>220</v>
      </c>
      <c r="D92" s="6">
        <v>66978111</v>
      </c>
      <c r="E92" s="25" t="s">
        <v>72</v>
      </c>
      <c r="F92" s="7">
        <v>4</v>
      </c>
      <c r="G92" s="7"/>
      <c r="H92" s="7"/>
      <c r="I92" s="7">
        <v>78</v>
      </c>
      <c r="J92" s="44">
        <v>2850</v>
      </c>
      <c r="K92" s="40">
        <v>1425</v>
      </c>
      <c r="L92" s="11"/>
      <c r="M92" s="5">
        <v>0</v>
      </c>
      <c r="N92" s="4"/>
      <c r="O92" s="15">
        <f>J92*1-K92-M92</f>
        <v>1425</v>
      </c>
      <c r="P92" s="95" t="s">
        <v>221</v>
      </c>
      <c r="Q92" s="99">
        <v>30</v>
      </c>
      <c r="R92" s="99"/>
      <c r="S92" s="17"/>
      <c r="T92" s="17"/>
      <c r="U92" s="28">
        <v>21</v>
      </c>
      <c r="V92" s="68">
        <f>J92-K92-M92</f>
        <v>1425</v>
      </c>
      <c r="W92" s="69"/>
    </row>
    <row r="93" spans="2:23" ht="60" customHeight="1" thickBot="1">
      <c r="B93" s="71" t="s">
        <v>68</v>
      </c>
      <c r="C93" s="24" t="s">
        <v>222</v>
      </c>
      <c r="D93" s="6">
        <v>97881141</v>
      </c>
      <c r="E93" s="25" t="s">
        <v>72</v>
      </c>
      <c r="F93" s="7">
        <v>2</v>
      </c>
      <c r="G93" s="7"/>
      <c r="H93" s="7"/>
      <c r="I93" s="7">
        <v>398</v>
      </c>
      <c r="J93" s="44">
        <v>3500</v>
      </c>
      <c r="K93" s="40">
        <v>900</v>
      </c>
      <c r="L93" s="11"/>
      <c r="M93" s="5">
        <v>0</v>
      </c>
      <c r="N93" s="4"/>
      <c r="O93" s="15">
        <f>J93*1-K93-M93</f>
        <v>2600</v>
      </c>
      <c r="P93" s="95" t="s">
        <v>223</v>
      </c>
      <c r="Q93" s="99">
        <v>27</v>
      </c>
      <c r="R93" s="99"/>
      <c r="S93" s="17"/>
      <c r="T93" s="17"/>
      <c r="U93" s="28">
        <v>20</v>
      </c>
      <c r="V93" s="68">
        <f>J93-K93-M93</f>
        <v>2600</v>
      </c>
      <c r="W93" s="69"/>
    </row>
    <row r="94" spans="2:23" ht="60" customHeight="1" thickBot="1">
      <c r="B94" s="71" t="s">
        <v>68</v>
      </c>
      <c r="C94" s="8" t="s">
        <v>224</v>
      </c>
      <c r="D94" s="6">
        <v>94416198</v>
      </c>
      <c r="E94" s="25" t="s">
        <v>193</v>
      </c>
      <c r="F94" s="7">
        <v>10</v>
      </c>
      <c r="G94" s="7">
        <v>37</v>
      </c>
      <c r="H94" s="7"/>
      <c r="I94" s="7">
        <v>82</v>
      </c>
      <c r="J94" s="44">
        <v>2150</v>
      </c>
      <c r="K94" s="40">
        <v>1700</v>
      </c>
      <c r="L94" s="11"/>
      <c r="M94" s="5">
        <v>0</v>
      </c>
      <c r="N94" s="4"/>
      <c r="O94" s="15">
        <f t="shared" si="17"/>
        <v>450</v>
      </c>
      <c r="P94" s="95"/>
      <c r="Q94" s="99">
        <v>15</v>
      </c>
      <c r="R94" s="99"/>
      <c r="S94" s="17"/>
      <c r="T94" s="17"/>
      <c r="U94" s="28">
        <v>19</v>
      </c>
      <c r="V94" s="68">
        <f t="shared" si="18"/>
        <v>450</v>
      </c>
      <c r="W94" s="69"/>
    </row>
    <row r="95" spans="2:23" ht="60" customHeight="1" thickBot="1">
      <c r="B95" s="71" t="s">
        <v>68</v>
      </c>
      <c r="C95" s="8" t="s">
        <v>225</v>
      </c>
      <c r="D95" s="6">
        <v>99316880</v>
      </c>
      <c r="E95" s="25" t="s">
        <v>94</v>
      </c>
      <c r="F95" s="7">
        <v>6</v>
      </c>
      <c r="G95" s="7"/>
      <c r="H95" s="7"/>
      <c r="I95" s="7">
        <v>136</v>
      </c>
      <c r="J95" s="44">
        <v>3700</v>
      </c>
      <c r="K95" s="40">
        <v>1250</v>
      </c>
      <c r="L95" s="11"/>
      <c r="M95" s="5">
        <v>0</v>
      </c>
      <c r="N95" s="4"/>
      <c r="O95" s="15">
        <f t="shared" si="15"/>
        <v>2450</v>
      </c>
      <c r="P95" s="95" t="s">
        <v>226</v>
      </c>
      <c r="Q95" s="99">
        <v>24</v>
      </c>
      <c r="R95" s="99"/>
      <c r="S95" s="17"/>
      <c r="T95" s="17"/>
      <c r="U95" s="28">
        <v>23</v>
      </c>
      <c r="V95" s="68">
        <f t="shared" si="16"/>
        <v>2450</v>
      </c>
      <c r="W95" s="69"/>
    </row>
    <row r="96" spans="2:23" ht="60" customHeight="1" thickBot="1">
      <c r="B96" s="71" t="s">
        <v>68</v>
      </c>
      <c r="C96" s="8" t="s">
        <v>227</v>
      </c>
      <c r="D96" s="6">
        <v>51151182</v>
      </c>
      <c r="E96" s="25" t="s">
        <v>208</v>
      </c>
      <c r="F96" s="7">
        <v>2</v>
      </c>
      <c r="G96" s="7"/>
      <c r="H96" s="7"/>
      <c r="I96" s="7">
        <v>5</v>
      </c>
      <c r="J96" s="44">
        <v>3800</v>
      </c>
      <c r="K96" s="40">
        <v>1300</v>
      </c>
      <c r="L96" s="11"/>
      <c r="M96" s="5">
        <v>0</v>
      </c>
      <c r="N96" s="4"/>
      <c r="O96" s="15">
        <f t="shared" ref="O96:O101" si="19">J96*1-K96-M96</f>
        <v>2500</v>
      </c>
      <c r="P96" s="95" t="s">
        <v>228</v>
      </c>
      <c r="Q96" s="99">
        <v>34</v>
      </c>
      <c r="R96" s="99"/>
      <c r="S96" s="17"/>
      <c r="T96" s="17"/>
      <c r="U96" s="28">
        <v>21</v>
      </c>
      <c r="V96" s="68">
        <f t="shared" ref="V96:V101" si="20">J96-K96-M96</f>
        <v>2500</v>
      </c>
      <c r="W96" s="69"/>
    </row>
    <row r="97" spans="2:23" ht="60" customHeight="1" thickBot="1">
      <c r="B97" s="71" t="s">
        <v>68</v>
      </c>
      <c r="C97" s="8" t="s">
        <v>229</v>
      </c>
      <c r="D97" s="6">
        <v>99492727</v>
      </c>
      <c r="E97" s="25" t="s">
        <v>94</v>
      </c>
      <c r="F97" s="7">
        <v>6</v>
      </c>
      <c r="G97" s="7"/>
      <c r="H97" s="7"/>
      <c r="I97" s="7">
        <v>142</v>
      </c>
      <c r="J97" s="44">
        <v>3700</v>
      </c>
      <c r="K97" s="40">
        <v>1300</v>
      </c>
      <c r="L97" s="11"/>
      <c r="M97" s="5">
        <v>0</v>
      </c>
      <c r="N97" s="4"/>
      <c r="O97" s="15">
        <f t="shared" si="19"/>
        <v>2400</v>
      </c>
      <c r="P97" s="95" t="s">
        <v>228</v>
      </c>
      <c r="Q97" s="99">
        <v>38</v>
      </c>
      <c r="R97" s="99"/>
      <c r="S97" s="17"/>
      <c r="T97" s="17"/>
      <c r="U97" s="28">
        <v>19</v>
      </c>
      <c r="V97" s="68">
        <f t="shared" si="20"/>
        <v>2400</v>
      </c>
      <c r="W97" s="69"/>
    </row>
    <row r="98" spans="2:23" ht="60" customHeight="1" thickBot="1">
      <c r="B98" s="71" t="s">
        <v>68</v>
      </c>
      <c r="C98" s="8" t="s">
        <v>231</v>
      </c>
      <c r="D98" s="6" t="s">
        <v>232</v>
      </c>
      <c r="E98" s="25" t="s">
        <v>94</v>
      </c>
      <c r="F98" s="7">
        <v>1</v>
      </c>
      <c r="G98" s="7"/>
      <c r="H98" s="7"/>
      <c r="I98" s="7">
        <v>780</v>
      </c>
      <c r="J98" s="44">
        <v>2850</v>
      </c>
      <c r="K98" s="40">
        <v>1000</v>
      </c>
      <c r="L98" s="11"/>
      <c r="M98" s="5">
        <v>0</v>
      </c>
      <c r="N98" s="4"/>
      <c r="O98" s="15">
        <f t="shared" si="19"/>
        <v>1850</v>
      </c>
      <c r="P98" s="114" t="s">
        <v>47</v>
      </c>
      <c r="Q98" s="99">
        <v>15</v>
      </c>
      <c r="R98" s="99"/>
      <c r="S98" s="17"/>
      <c r="T98" s="17"/>
      <c r="U98" s="28">
        <v>21</v>
      </c>
      <c r="V98" s="68">
        <f t="shared" si="20"/>
        <v>1850</v>
      </c>
      <c r="W98" s="69"/>
    </row>
    <row r="99" spans="2:23" ht="60" customHeight="1" thickBot="1">
      <c r="B99" s="71" t="s">
        <v>68</v>
      </c>
      <c r="C99" s="8" t="s">
        <v>233</v>
      </c>
      <c r="D99" s="6">
        <v>99019853</v>
      </c>
      <c r="E99" s="25" t="s">
        <v>208</v>
      </c>
      <c r="F99" s="7">
        <v>1</v>
      </c>
      <c r="G99" s="7"/>
      <c r="H99" s="7"/>
      <c r="I99" s="7">
        <v>186</v>
      </c>
      <c r="J99" s="44">
        <v>2500</v>
      </c>
      <c r="K99" s="40">
        <v>1250</v>
      </c>
      <c r="L99" s="11"/>
      <c r="M99" s="5">
        <v>0</v>
      </c>
      <c r="N99" s="4"/>
      <c r="O99" s="15">
        <f t="shared" si="19"/>
        <v>1250</v>
      </c>
      <c r="P99" s="95"/>
      <c r="Q99" s="99">
        <v>13</v>
      </c>
      <c r="R99" s="99"/>
      <c r="S99" s="17"/>
      <c r="T99" s="17"/>
      <c r="U99" s="28">
        <v>22</v>
      </c>
      <c r="V99" s="68">
        <f t="shared" si="20"/>
        <v>1250</v>
      </c>
      <c r="W99" s="69"/>
    </row>
    <row r="100" spans="2:23" ht="60" customHeight="1" thickBot="1">
      <c r="B100" s="71" t="s">
        <v>68</v>
      </c>
      <c r="C100" s="8" t="s">
        <v>234</v>
      </c>
      <c r="D100" s="6">
        <v>99155709</v>
      </c>
      <c r="E100" s="25" t="s">
        <v>198</v>
      </c>
      <c r="F100" s="7">
        <v>3</v>
      </c>
      <c r="G100" s="7"/>
      <c r="H100" s="7"/>
      <c r="I100" s="7">
        <v>2000</v>
      </c>
      <c r="J100" s="44">
        <v>1800</v>
      </c>
      <c r="K100" s="40">
        <v>900</v>
      </c>
      <c r="L100" s="11"/>
      <c r="M100" s="5">
        <v>0</v>
      </c>
      <c r="N100" s="4"/>
      <c r="O100" s="15">
        <f t="shared" si="19"/>
        <v>900</v>
      </c>
      <c r="P100" s="95" t="s">
        <v>235</v>
      </c>
      <c r="Q100" s="99">
        <v>9</v>
      </c>
      <c r="R100" s="99"/>
      <c r="S100" s="17"/>
      <c r="T100" s="17"/>
      <c r="U100" s="28">
        <v>15</v>
      </c>
      <c r="V100" s="68">
        <f t="shared" si="20"/>
        <v>900</v>
      </c>
      <c r="W100" s="69"/>
    </row>
    <row r="101" spans="2:23" ht="60" customHeight="1" thickBot="1">
      <c r="B101" s="71" t="s">
        <v>68</v>
      </c>
      <c r="C101" s="8" t="s">
        <v>236</v>
      </c>
      <c r="D101" s="6">
        <v>99570001</v>
      </c>
      <c r="E101" s="25" t="s">
        <v>196</v>
      </c>
      <c r="F101" s="7">
        <v>1</v>
      </c>
      <c r="G101" s="7"/>
      <c r="H101" s="7"/>
      <c r="I101" s="7">
        <v>214</v>
      </c>
      <c r="J101" s="44">
        <v>3800</v>
      </c>
      <c r="K101" s="40">
        <v>1300</v>
      </c>
      <c r="L101" s="11"/>
      <c r="M101" s="5">
        <v>0</v>
      </c>
      <c r="N101" s="4"/>
      <c r="O101" s="15">
        <f t="shared" si="19"/>
        <v>2500</v>
      </c>
      <c r="P101" s="95" t="s">
        <v>228</v>
      </c>
      <c r="Q101" s="99">
        <v>29</v>
      </c>
      <c r="R101" s="99"/>
      <c r="S101" s="17"/>
      <c r="T101" s="17"/>
      <c r="U101" s="28">
        <v>21</v>
      </c>
      <c r="V101" s="68">
        <f t="shared" si="20"/>
        <v>2500</v>
      </c>
      <c r="W101" s="69"/>
    </row>
    <row r="102" spans="2:23" ht="60" customHeight="1" thickBot="1">
      <c r="B102" s="71" t="s">
        <v>68</v>
      </c>
      <c r="C102" s="8" t="s">
        <v>237</v>
      </c>
      <c r="D102" s="6">
        <v>51153722</v>
      </c>
      <c r="E102" s="25" t="s">
        <v>238</v>
      </c>
      <c r="F102" s="7">
        <v>4</v>
      </c>
      <c r="G102" s="7">
        <v>417</v>
      </c>
      <c r="H102" s="7"/>
      <c r="I102" s="7">
        <v>12</v>
      </c>
      <c r="J102" s="44">
        <v>1550</v>
      </c>
      <c r="K102" s="40">
        <v>800</v>
      </c>
      <c r="L102" s="11"/>
      <c r="M102" s="5">
        <v>0</v>
      </c>
      <c r="N102" s="4"/>
      <c r="O102" s="15">
        <f t="shared" si="15"/>
        <v>750</v>
      </c>
      <c r="P102" s="95"/>
      <c r="Q102" s="99">
        <v>11</v>
      </c>
      <c r="R102" s="99"/>
      <c r="S102" s="17"/>
      <c r="T102" s="17"/>
      <c r="U102" s="28">
        <v>15</v>
      </c>
      <c r="V102" s="68">
        <f t="shared" si="16"/>
        <v>750</v>
      </c>
      <c r="W102" s="69"/>
    </row>
    <row r="103" spans="2:23" ht="60" customHeight="1" thickBot="1">
      <c r="B103" s="71" t="s">
        <v>13</v>
      </c>
      <c r="C103" s="8" t="s">
        <v>255</v>
      </c>
      <c r="D103" s="6">
        <v>67777554</v>
      </c>
      <c r="E103" s="25" t="s">
        <v>72</v>
      </c>
      <c r="F103" s="7">
        <v>6</v>
      </c>
      <c r="G103" s="7"/>
      <c r="H103" s="7"/>
      <c r="I103" s="7">
        <v>73</v>
      </c>
      <c r="J103" s="44">
        <v>2600</v>
      </c>
      <c r="K103" s="40">
        <v>1300</v>
      </c>
      <c r="L103" s="11"/>
      <c r="M103" s="5">
        <v>0</v>
      </c>
      <c r="N103" s="4"/>
      <c r="O103" s="15">
        <f t="shared" ref="O103:O114" si="21">J103*1-K103-M103</f>
        <v>1300</v>
      </c>
      <c r="P103" s="124" t="s">
        <v>256</v>
      </c>
      <c r="Q103" s="101">
        <v>62</v>
      </c>
      <c r="R103" s="99"/>
      <c r="S103" s="17"/>
      <c r="T103" s="17"/>
      <c r="U103" s="28">
        <v>21</v>
      </c>
      <c r="V103" s="68">
        <f t="shared" ref="V103:V114" si="22">J103-K103-M103</f>
        <v>1300</v>
      </c>
      <c r="W103" s="69"/>
    </row>
    <row r="104" spans="2:23" ht="60" customHeight="1" thickBot="1">
      <c r="B104" s="71" t="s">
        <v>13</v>
      </c>
      <c r="C104" s="8" t="s">
        <v>259</v>
      </c>
      <c r="D104" s="6">
        <v>99446625</v>
      </c>
      <c r="E104" s="25" t="s">
        <v>94</v>
      </c>
      <c r="F104" s="7">
        <v>6</v>
      </c>
      <c r="G104" s="7"/>
      <c r="H104" s="7"/>
      <c r="I104" s="7">
        <v>213</v>
      </c>
      <c r="J104" s="44">
        <v>2550</v>
      </c>
      <c r="K104" s="40">
        <v>0</v>
      </c>
      <c r="L104" s="11"/>
      <c r="M104" s="5">
        <v>0</v>
      </c>
      <c r="N104" s="4"/>
      <c r="O104" s="15">
        <f t="shared" si="21"/>
        <v>2550</v>
      </c>
      <c r="P104" s="95" t="s">
        <v>260</v>
      </c>
      <c r="Q104" s="99">
        <v>12</v>
      </c>
      <c r="R104" s="99"/>
      <c r="S104" s="17"/>
      <c r="T104" s="17"/>
      <c r="U104" s="28">
        <v>23</v>
      </c>
      <c r="V104" s="68">
        <f t="shared" si="22"/>
        <v>2550</v>
      </c>
      <c r="W104" s="69"/>
    </row>
    <row r="105" spans="2:23" ht="60" customHeight="1" thickBot="1">
      <c r="B105" s="71" t="s">
        <v>68</v>
      </c>
      <c r="C105" s="24" t="s">
        <v>262</v>
      </c>
      <c r="D105" s="6">
        <v>99377918</v>
      </c>
      <c r="E105" s="25" t="s">
        <v>146</v>
      </c>
      <c r="F105" s="7">
        <v>1</v>
      </c>
      <c r="G105" s="7"/>
      <c r="H105" s="7"/>
      <c r="I105" s="7">
        <v>623</v>
      </c>
      <c r="J105" s="44">
        <v>2450</v>
      </c>
      <c r="K105" s="40">
        <v>400</v>
      </c>
      <c r="L105" s="11"/>
      <c r="M105" s="5">
        <v>0</v>
      </c>
      <c r="N105" s="4"/>
      <c r="O105" s="15">
        <f t="shared" si="21"/>
        <v>2050</v>
      </c>
      <c r="P105" s="95" t="s">
        <v>263</v>
      </c>
      <c r="Q105" s="99">
        <v>6</v>
      </c>
      <c r="R105" s="99"/>
      <c r="S105" s="17"/>
      <c r="T105" s="17"/>
      <c r="U105" s="28">
        <v>22</v>
      </c>
      <c r="V105" s="68">
        <f t="shared" si="22"/>
        <v>2050</v>
      </c>
      <c r="W105" s="69"/>
    </row>
    <row r="106" spans="2:23" ht="60" customHeight="1" thickBot="1">
      <c r="B106" s="71" t="s">
        <v>13</v>
      </c>
      <c r="C106" s="126" t="s">
        <v>266</v>
      </c>
      <c r="D106" s="6">
        <v>96616332</v>
      </c>
      <c r="E106" s="94" t="s">
        <v>267</v>
      </c>
      <c r="F106" s="7">
        <v>3</v>
      </c>
      <c r="G106" s="7"/>
      <c r="H106" s="7"/>
      <c r="I106" s="7">
        <v>1005</v>
      </c>
      <c r="J106" s="44">
        <v>2800</v>
      </c>
      <c r="K106" s="40">
        <v>1400</v>
      </c>
      <c r="L106" s="11"/>
      <c r="M106" s="5">
        <v>0</v>
      </c>
      <c r="N106" s="4"/>
      <c r="O106" s="15">
        <f t="shared" si="21"/>
        <v>1400</v>
      </c>
      <c r="P106" s="95" t="s">
        <v>268</v>
      </c>
      <c r="Q106" s="99">
        <v>17</v>
      </c>
      <c r="R106" s="99"/>
      <c r="S106" s="17"/>
      <c r="T106" s="17"/>
      <c r="U106" s="28">
        <v>23</v>
      </c>
      <c r="V106" s="68">
        <f t="shared" si="22"/>
        <v>1400</v>
      </c>
      <c r="W106" s="69"/>
    </row>
    <row r="107" spans="2:23" ht="60" customHeight="1" thickBot="1">
      <c r="B107" s="71" t="s">
        <v>13</v>
      </c>
      <c r="C107" s="8" t="s">
        <v>273</v>
      </c>
      <c r="D107" s="6">
        <v>55249055</v>
      </c>
      <c r="E107" s="94" t="s">
        <v>274</v>
      </c>
      <c r="F107" s="7">
        <v>6</v>
      </c>
      <c r="G107" s="7">
        <v>1</v>
      </c>
      <c r="H107" s="7"/>
      <c r="I107" s="7">
        <v>72</v>
      </c>
      <c r="J107" s="44">
        <v>3750</v>
      </c>
      <c r="K107" s="40">
        <v>1250</v>
      </c>
      <c r="L107" s="11"/>
      <c r="M107" s="5">
        <v>0</v>
      </c>
      <c r="N107" s="4"/>
      <c r="O107" s="15">
        <f t="shared" si="21"/>
        <v>2500</v>
      </c>
      <c r="P107" s="95" t="s">
        <v>275</v>
      </c>
      <c r="Q107" s="99">
        <v>23</v>
      </c>
      <c r="R107" s="99"/>
      <c r="S107" s="17"/>
      <c r="T107" s="17"/>
      <c r="U107" s="28">
        <v>22</v>
      </c>
      <c r="V107" s="68">
        <f t="shared" si="22"/>
        <v>2500</v>
      </c>
      <c r="W107" s="69"/>
    </row>
    <row r="108" spans="2:23" ht="60" customHeight="1" thickBot="1">
      <c r="B108" s="71" t="s">
        <v>13</v>
      </c>
      <c r="C108" s="8" t="s">
        <v>285</v>
      </c>
      <c r="D108" s="6">
        <v>94000365</v>
      </c>
      <c r="E108" s="94" t="s">
        <v>208</v>
      </c>
      <c r="F108" s="7">
        <v>1</v>
      </c>
      <c r="G108" s="7"/>
      <c r="H108" s="7"/>
      <c r="I108" s="7">
        <v>120</v>
      </c>
      <c r="J108" s="44">
        <v>2500</v>
      </c>
      <c r="K108" s="40">
        <v>300</v>
      </c>
      <c r="L108" s="11"/>
      <c r="M108" s="5">
        <v>0</v>
      </c>
      <c r="N108" s="4"/>
      <c r="O108" s="15">
        <f t="shared" si="21"/>
        <v>2200</v>
      </c>
      <c r="P108" s="95" t="s">
        <v>287</v>
      </c>
      <c r="Q108" s="99">
        <v>7</v>
      </c>
      <c r="R108" s="99"/>
      <c r="S108" s="17"/>
      <c r="T108" s="17"/>
      <c r="U108" s="28">
        <v>22</v>
      </c>
      <c r="V108" s="68">
        <f t="shared" si="22"/>
        <v>2200</v>
      </c>
      <c r="W108" s="69"/>
    </row>
    <row r="109" spans="2:23" ht="60" customHeight="1" thickBot="1">
      <c r="B109" s="71" t="s">
        <v>13</v>
      </c>
      <c r="C109" s="8" t="s">
        <v>286</v>
      </c>
      <c r="D109" s="6">
        <v>99509007</v>
      </c>
      <c r="E109" s="94" t="s">
        <v>118</v>
      </c>
      <c r="F109" s="7">
        <v>1</v>
      </c>
      <c r="G109" s="7"/>
      <c r="H109" s="7"/>
      <c r="I109" s="7">
        <v>393</v>
      </c>
      <c r="J109" s="44">
        <v>2600</v>
      </c>
      <c r="K109" s="40">
        <v>300</v>
      </c>
      <c r="L109" s="11"/>
      <c r="M109" s="5">
        <v>0</v>
      </c>
      <c r="N109" s="4"/>
      <c r="O109" s="15">
        <f t="shared" si="21"/>
        <v>2300</v>
      </c>
      <c r="P109" s="95" t="s">
        <v>287</v>
      </c>
      <c r="Q109" s="99">
        <v>10</v>
      </c>
      <c r="R109" s="99"/>
      <c r="S109" s="17"/>
      <c r="T109" s="17"/>
      <c r="U109" s="28">
        <v>22</v>
      </c>
      <c r="V109" s="68">
        <f t="shared" si="22"/>
        <v>2300</v>
      </c>
      <c r="W109" s="69"/>
    </row>
    <row r="110" spans="2:23" ht="60" customHeight="1" thickBot="1">
      <c r="B110" s="71" t="s">
        <v>13</v>
      </c>
      <c r="C110" s="8" t="s">
        <v>288</v>
      </c>
      <c r="D110" s="6">
        <v>98848806</v>
      </c>
      <c r="E110" s="94" t="s">
        <v>51</v>
      </c>
      <c r="F110" s="7">
        <v>5</v>
      </c>
      <c r="G110" s="7">
        <v>6</v>
      </c>
      <c r="H110" s="7"/>
      <c r="I110" s="7">
        <v>669</v>
      </c>
      <c r="J110" s="44">
        <v>3800</v>
      </c>
      <c r="K110" s="40">
        <v>1900</v>
      </c>
      <c r="L110" s="11"/>
      <c r="M110" s="5">
        <v>0</v>
      </c>
      <c r="N110" s="4"/>
      <c r="O110" s="15">
        <f t="shared" si="21"/>
        <v>1900</v>
      </c>
      <c r="P110" s="95" t="s">
        <v>289</v>
      </c>
      <c r="Q110" s="99"/>
      <c r="R110" s="99"/>
      <c r="S110" s="17"/>
      <c r="T110" s="17"/>
      <c r="U110" s="28"/>
      <c r="V110" s="68">
        <f t="shared" si="22"/>
        <v>1900</v>
      </c>
      <c r="W110" s="69"/>
    </row>
    <row r="111" spans="2:23" ht="60" customHeight="1" thickBot="1">
      <c r="B111" s="71"/>
      <c r="C111" s="8"/>
      <c r="D111" s="6"/>
      <c r="E111" s="25"/>
      <c r="F111" s="7"/>
      <c r="G111" s="7"/>
      <c r="H111" s="7"/>
      <c r="I111" s="7"/>
      <c r="J111" s="44"/>
      <c r="K111" s="40"/>
      <c r="L111" s="11"/>
      <c r="M111" s="5">
        <v>0</v>
      </c>
      <c r="N111" s="4"/>
      <c r="O111" s="15">
        <f t="shared" ref="O111" si="23">J111*1-K111-M111</f>
        <v>0</v>
      </c>
      <c r="P111" s="95"/>
      <c r="Q111" s="99"/>
      <c r="R111" s="99"/>
      <c r="S111" s="17"/>
      <c r="T111" s="17"/>
      <c r="U111" s="28"/>
      <c r="V111" s="68">
        <f t="shared" ref="V111" si="24">J111-K111-M111</f>
        <v>0</v>
      </c>
      <c r="W111" s="69"/>
    </row>
    <row r="112" spans="2:23" ht="60" customHeight="1" thickBot="1">
      <c r="B112" s="71"/>
      <c r="C112" s="8"/>
      <c r="D112" s="6"/>
      <c r="E112" s="25"/>
      <c r="F112" s="7"/>
      <c r="G112" s="7"/>
      <c r="H112" s="7"/>
      <c r="I112" s="7"/>
      <c r="J112" s="44"/>
      <c r="K112" s="40"/>
      <c r="L112" s="11"/>
      <c r="M112" s="5">
        <v>0</v>
      </c>
      <c r="N112" s="4"/>
      <c r="O112" s="15">
        <f t="shared" ref="O112" si="25">J112*1-K112-M112</f>
        <v>0</v>
      </c>
      <c r="P112" s="95"/>
      <c r="Q112" s="99"/>
      <c r="R112" s="99"/>
      <c r="S112" s="17"/>
      <c r="T112" s="17"/>
      <c r="U112" s="28"/>
      <c r="V112" s="68">
        <f t="shared" ref="V112" si="26">J112-K112-M112</f>
        <v>0</v>
      </c>
      <c r="W112" s="69"/>
    </row>
    <row r="113" spans="2:23" ht="60" customHeight="1" thickBot="1">
      <c r="B113" s="71"/>
      <c r="C113" s="8"/>
      <c r="D113" s="6"/>
      <c r="E113" s="25"/>
      <c r="F113" s="7"/>
      <c r="G113" s="7"/>
      <c r="H113" s="7"/>
      <c r="I113" s="7"/>
      <c r="J113" s="44"/>
      <c r="K113" s="40"/>
      <c r="L113" s="11"/>
      <c r="M113" s="5">
        <v>0</v>
      </c>
      <c r="N113" s="4"/>
      <c r="O113" s="15">
        <f t="shared" si="21"/>
        <v>0</v>
      </c>
      <c r="P113" s="95"/>
      <c r="Q113" s="99"/>
      <c r="R113" s="99"/>
      <c r="S113" s="17"/>
      <c r="T113" s="17"/>
      <c r="U113" s="28"/>
      <c r="V113" s="68">
        <f t="shared" si="22"/>
        <v>0</v>
      </c>
      <c r="W113" s="69"/>
    </row>
    <row r="114" spans="2:23" ht="60" customHeight="1" thickBot="1">
      <c r="B114" s="71"/>
      <c r="C114" s="8"/>
      <c r="D114" s="6"/>
      <c r="E114" s="25"/>
      <c r="F114" s="7"/>
      <c r="G114" s="7"/>
      <c r="H114" s="7"/>
      <c r="I114" s="7"/>
      <c r="J114" s="44"/>
      <c r="K114" s="40"/>
      <c r="L114" s="11"/>
      <c r="M114" s="5">
        <v>0</v>
      </c>
      <c r="N114" s="4"/>
      <c r="O114" s="15">
        <f t="shared" si="21"/>
        <v>0</v>
      </c>
      <c r="P114" s="95"/>
      <c r="Q114" s="99"/>
      <c r="R114" s="99"/>
      <c r="S114" s="17"/>
      <c r="T114" s="17"/>
      <c r="U114" s="28"/>
      <c r="V114" s="68">
        <f t="shared" si="22"/>
        <v>0</v>
      </c>
      <c r="W114" s="69"/>
    </row>
    <row r="115" spans="2:23" ht="60" customHeight="1" thickTop="1" thickBot="1">
      <c r="B115" s="148" t="s">
        <v>12</v>
      </c>
      <c r="C115" s="149"/>
      <c r="D115" s="149"/>
      <c r="E115" s="149"/>
      <c r="F115" s="149"/>
      <c r="G115" s="149"/>
      <c r="H115" s="149"/>
      <c r="I115" s="149"/>
      <c r="J115" s="56">
        <f>SUM(J47:J114)</f>
        <v>222301</v>
      </c>
      <c r="K115" s="56">
        <f>SUM(K47:K114)</f>
        <v>86323.5</v>
      </c>
      <c r="L115" s="56">
        <f>SUM(L47:L114)</f>
        <v>0</v>
      </c>
      <c r="M115" s="56">
        <f>SUM(M47:M114)</f>
        <v>0</v>
      </c>
      <c r="N115" s="60"/>
      <c r="O115" s="56">
        <f>SUM(O47:O114)</f>
        <v>135977.5</v>
      </c>
      <c r="P115" s="19"/>
      <c r="Q115" s="56">
        <f>SUM(Q47:Q114)</f>
        <v>1659</v>
      </c>
      <c r="R115" s="56">
        <f>SUM(R47:R114)</f>
        <v>0</v>
      </c>
      <c r="S115" s="19"/>
      <c r="T115" s="19"/>
      <c r="U115" s="56">
        <f>SUM(U47:U114)</f>
        <v>1380</v>
      </c>
      <c r="V115" s="56">
        <f>SUM(V47:V114)</f>
        <v>135977.5</v>
      </c>
      <c r="W115" s="39"/>
    </row>
    <row r="116" spans="2:23" ht="60" customHeight="1" thickTop="1" thickBot="1">
      <c r="B116" s="145" t="s">
        <v>62</v>
      </c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7"/>
    </row>
    <row r="117" spans="2:23" ht="60" customHeight="1" thickBot="1">
      <c r="B117" s="79" t="s">
        <v>28</v>
      </c>
      <c r="C117" s="80" t="s">
        <v>63</v>
      </c>
      <c r="D117" s="81">
        <v>96626226</v>
      </c>
      <c r="E117" s="82" t="s">
        <v>64</v>
      </c>
      <c r="F117" s="83">
        <v>3</v>
      </c>
      <c r="G117" s="83" t="s">
        <v>65</v>
      </c>
      <c r="H117" s="83"/>
      <c r="I117" s="83">
        <v>14</v>
      </c>
      <c r="J117" s="84">
        <v>2000</v>
      </c>
      <c r="K117" s="84">
        <v>1000</v>
      </c>
      <c r="L117" s="85"/>
      <c r="M117" s="83">
        <v>0</v>
      </c>
      <c r="N117" s="86" t="s">
        <v>66</v>
      </c>
      <c r="O117" s="87">
        <f t="shared" ref="O117:O128" si="27">J117*1-K117-M117</f>
        <v>1000</v>
      </c>
      <c r="P117" s="109" t="s">
        <v>67</v>
      </c>
      <c r="Q117" s="102">
        <v>0</v>
      </c>
      <c r="R117" s="102">
        <v>0</v>
      </c>
      <c r="S117" s="111">
        <v>44083</v>
      </c>
      <c r="T117" s="111"/>
      <c r="U117" s="89">
        <v>8</v>
      </c>
      <c r="V117" s="68">
        <f>J117-K117-M117</f>
        <v>1000</v>
      </c>
      <c r="W117" s="69"/>
    </row>
    <row r="118" spans="2:23" ht="60" customHeight="1" thickBot="1">
      <c r="B118" s="79" t="s">
        <v>68</v>
      </c>
      <c r="C118" s="80" t="s">
        <v>90</v>
      </c>
      <c r="D118" s="81">
        <v>50174755</v>
      </c>
      <c r="E118" s="82" t="s">
        <v>18</v>
      </c>
      <c r="F118" s="83">
        <v>4</v>
      </c>
      <c r="G118" s="83">
        <v>410</v>
      </c>
      <c r="H118" s="83"/>
      <c r="I118" s="83">
        <v>5</v>
      </c>
      <c r="J118" s="84">
        <v>350</v>
      </c>
      <c r="K118" s="84">
        <v>350</v>
      </c>
      <c r="L118" s="85"/>
      <c r="M118" s="83">
        <v>0</v>
      </c>
      <c r="N118" s="86"/>
      <c r="O118" s="87">
        <f t="shared" si="27"/>
        <v>0</v>
      </c>
      <c r="P118" s="109" t="s">
        <v>185</v>
      </c>
      <c r="Q118" s="102">
        <v>5</v>
      </c>
      <c r="R118" s="102"/>
      <c r="S118" s="88"/>
      <c r="T118" s="88"/>
      <c r="U118" s="89">
        <v>3</v>
      </c>
      <c r="V118" s="68">
        <f>J118-K118-M118</f>
        <v>0</v>
      </c>
      <c r="W118" s="69"/>
    </row>
    <row r="119" spans="2:23" ht="60" customHeight="1" thickBot="1">
      <c r="B119" s="79" t="s">
        <v>68</v>
      </c>
      <c r="C119" s="80" t="s">
        <v>124</v>
      </c>
      <c r="D119" s="81" t="s">
        <v>199</v>
      </c>
      <c r="E119" s="82" t="s">
        <v>125</v>
      </c>
      <c r="F119" s="83">
        <v>2</v>
      </c>
      <c r="G119" s="83">
        <v>1</v>
      </c>
      <c r="H119" s="83"/>
      <c r="I119" s="83">
        <v>13</v>
      </c>
      <c r="J119" s="84">
        <v>3400</v>
      </c>
      <c r="K119" s="84">
        <v>2700</v>
      </c>
      <c r="L119" s="85"/>
      <c r="M119" s="83">
        <v>0</v>
      </c>
      <c r="N119" s="86"/>
      <c r="O119" s="87">
        <f t="shared" si="27"/>
        <v>700</v>
      </c>
      <c r="P119" s="109" t="s">
        <v>204</v>
      </c>
      <c r="Q119" s="102">
        <v>24</v>
      </c>
      <c r="R119" s="102"/>
      <c r="S119" s="88">
        <v>0</v>
      </c>
      <c r="T119" s="88">
        <v>0</v>
      </c>
      <c r="U119" s="89">
        <v>0</v>
      </c>
      <c r="V119" s="107">
        <f t="shared" ref="V119:V124" si="28">J119-K119-M119</f>
        <v>700</v>
      </c>
      <c r="W119" s="69"/>
    </row>
    <row r="120" spans="2:23" ht="60" customHeight="1" thickBot="1">
      <c r="B120" s="79" t="s">
        <v>68</v>
      </c>
      <c r="C120" s="80" t="s">
        <v>155</v>
      </c>
      <c r="D120" s="81">
        <v>99445922</v>
      </c>
      <c r="E120" s="82" t="s">
        <v>156</v>
      </c>
      <c r="F120" s="83">
        <v>6</v>
      </c>
      <c r="G120" s="83">
        <v>1</v>
      </c>
      <c r="H120" s="83"/>
      <c r="I120" s="83">
        <v>53</v>
      </c>
      <c r="J120" s="84">
        <v>2200</v>
      </c>
      <c r="K120" s="84">
        <v>1250</v>
      </c>
      <c r="L120" s="85"/>
      <c r="M120" s="83">
        <v>0</v>
      </c>
      <c r="N120" s="86"/>
      <c r="O120" s="87">
        <f t="shared" si="27"/>
        <v>950</v>
      </c>
      <c r="P120" s="109" t="s">
        <v>217</v>
      </c>
      <c r="Q120" s="102">
        <v>0</v>
      </c>
      <c r="R120" s="102">
        <v>9</v>
      </c>
      <c r="S120" s="88"/>
      <c r="T120" s="88"/>
      <c r="U120" s="89">
        <v>20</v>
      </c>
      <c r="V120" s="107">
        <f t="shared" si="28"/>
        <v>950</v>
      </c>
      <c r="W120" s="69"/>
    </row>
    <row r="121" spans="2:23" ht="60" customHeight="1" thickBot="1">
      <c r="B121" s="79" t="s">
        <v>28</v>
      </c>
      <c r="C121" s="80" t="s">
        <v>55</v>
      </c>
      <c r="D121" s="81">
        <v>50740300</v>
      </c>
      <c r="E121" s="82" t="s">
        <v>22</v>
      </c>
      <c r="F121" s="83">
        <v>4</v>
      </c>
      <c r="G121" s="83"/>
      <c r="H121" s="83"/>
      <c r="I121" s="83">
        <v>620</v>
      </c>
      <c r="J121" s="84">
        <v>4700</v>
      </c>
      <c r="K121" s="84">
        <v>2340</v>
      </c>
      <c r="L121" s="85" t="s">
        <v>33</v>
      </c>
      <c r="M121" s="83">
        <v>100</v>
      </c>
      <c r="N121" s="86">
        <v>44538</v>
      </c>
      <c r="O121" s="87">
        <f t="shared" si="27"/>
        <v>2260</v>
      </c>
      <c r="P121" s="109" t="s">
        <v>254</v>
      </c>
      <c r="Q121" s="102" t="s">
        <v>40</v>
      </c>
      <c r="R121" s="102">
        <v>26</v>
      </c>
      <c r="S121" s="88"/>
      <c r="T121" s="88"/>
      <c r="U121" s="89">
        <v>21</v>
      </c>
      <c r="V121" s="116">
        <f t="shared" si="28"/>
        <v>2260</v>
      </c>
      <c r="W121" s="69"/>
    </row>
    <row r="122" spans="2:23" ht="60" customHeight="1" thickBot="1">
      <c r="B122" s="115"/>
      <c r="C122" s="8"/>
      <c r="D122" s="6"/>
      <c r="E122" s="25"/>
      <c r="F122" s="7"/>
      <c r="G122" s="7"/>
      <c r="H122" s="7"/>
      <c r="I122" s="7"/>
      <c r="J122" s="44"/>
      <c r="K122" s="40"/>
      <c r="L122" s="11"/>
      <c r="M122" s="5">
        <v>0</v>
      </c>
      <c r="N122" s="4"/>
      <c r="O122" s="15">
        <f t="shared" si="27"/>
        <v>0</v>
      </c>
      <c r="P122" s="11"/>
      <c r="Q122" s="99"/>
      <c r="R122" s="99"/>
      <c r="S122" s="17"/>
      <c r="T122" s="17"/>
      <c r="U122" s="28"/>
      <c r="V122" s="116">
        <f t="shared" si="28"/>
        <v>0</v>
      </c>
      <c r="W122" s="69"/>
    </row>
    <row r="123" spans="2:23" ht="60" customHeight="1" thickBot="1">
      <c r="B123" s="117"/>
      <c r="C123" s="8"/>
      <c r="D123" s="6"/>
      <c r="E123" s="25"/>
      <c r="F123" s="7"/>
      <c r="G123" s="7"/>
      <c r="H123" s="7"/>
      <c r="I123" s="7"/>
      <c r="J123" s="44"/>
      <c r="K123" s="40"/>
      <c r="L123" s="11"/>
      <c r="M123" s="5">
        <v>0</v>
      </c>
      <c r="N123" s="4"/>
      <c r="O123" s="15">
        <f t="shared" si="27"/>
        <v>0</v>
      </c>
      <c r="P123" s="11"/>
      <c r="Q123" s="99"/>
      <c r="R123" s="99"/>
      <c r="S123" s="17"/>
      <c r="T123" s="17"/>
      <c r="U123" s="28"/>
      <c r="V123" s="116">
        <f t="shared" si="28"/>
        <v>0</v>
      </c>
      <c r="W123" s="69"/>
    </row>
    <row r="124" spans="2:23" ht="60" customHeight="1" thickBot="1">
      <c r="B124" s="3"/>
      <c r="C124" s="8"/>
      <c r="D124" s="6"/>
      <c r="E124" s="7"/>
      <c r="F124" s="7"/>
      <c r="G124" s="7"/>
      <c r="H124" s="7"/>
      <c r="I124" s="7"/>
      <c r="J124" s="44"/>
      <c r="K124" s="40"/>
      <c r="L124" s="118"/>
      <c r="M124" s="5">
        <v>0</v>
      </c>
      <c r="N124" s="4"/>
      <c r="O124" s="15">
        <f t="shared" si="27"/>
        <v>0</v>
      </c>
      <c r="P124" s="118"/>
      <c r="Q124" s="99"/>
      <c r="R124" s="99"/>
      <c r="S124" s="10"/>
      <c r="T124" s="11"/>
      <c r="U124" s="28"/>
      <c r="V124" s="116">
        <f t="shared" si="28"/>
        <v>0</v>
      </c>
      <c r="W124" s="69"/>
    </row>
    <row r="125" spans="2:23" ht="60" customHeight="1" thickBot="1">
      <c r="B125" s="117"/>
      <c r="C125" s="8"/>
      <c r="D125" s="6"/>
      <c r="E125" s="25"/>
      <c r="F125" s="7"/>
      <c r="G125" s="7"/>
      <c r="H125" s="7"/>
      <c r="I125" s="7"/>
      <c r="J125" s="44"/>
      <c r="K125" s="40"/>
      <c r="L125" s="11"/>
      <c r="M125" s="5">
        <v>0</v>
      </c>
      <c r="N125" s="4"/>
      <c r="O125" s="15">
        <f t="shared" si="27"/>
        <v>0</v>
      </c>
      <c r="P125" s="11"/>
      <c r="Q125" s="99"/>
      <c r="R125" s="99"/>
      <c r="S125" s="17"/>
      <c r="T125" s="17"/>
      <c r="U125" s="28"/>
      <c r="V125" s="116">
        <f>J125-K125-M125</f>
        <v>0</v>
      </c>
      <c r="W125" s="69"/>
    </row>
    <row r="126" spans="2:23" ht="60" customHeight="1" thickBot="1">
      <c r="B126" s="3"/>
      <c r="C126" s="8"/>
      <c r="D126" s="6"/>
      <c r="E126" s="7"/>
      <c r="F126" s="7"/>
      <c r="G126" s="7"/>
      <c r="H126" s="7"/>
      <c r="I126" s="7"/>
      <c r="J126" s="44"/>
      <c r="K126" s="40"/>
      <c r="L126" s="118"/>
      <c r="M126" s="5">
        <v>0</v>
      </c>
      <c r="N126" s="4"/>
      <c r="O126" s="15">
        <f t="shared" si="27"/>
        <v>0</v>
      </c>
      <c r="P126" s="118"/>
      <c r="Q126" s="99"/>
      <c r="R126" s="99"/>
      <c r="S126" s="10"/>
      <c r="T126" s="11"/>
      <c r="U126" s="28"/>
      <c r="V126" s="116">
        <f>J126-K126-M126</f>
        <v>0</v>
      </c>
      <c r="W126" s="69"/>
    </row>
    <row r="127" spans="2:23" ht="60" customHeight="1" thickBot="1">
      <c r="B127" s="115"/>
      <c r="C127" s="8"/>
      <c r="D127" s="6"/>
      <c r="E127" s="25"/>
      <c r="F127" s="7"/>
      <c r="G127" s="7"/>
      <c r="H127" s="7"/>
      <c r="I127" s="7"/>
      <c r="J127" s="44"/>
      <c r="K127" s="40"/>
      <c r="L127" s="11"/>
      <c r="M127" s="5">
        <v>0</v>
      </c>
      <c r="N127" s="4"/>
      <c r="O127" s="15">
        <f t="shared" si="27"/>
        <v>0</v>
      </c>
      <c r="P127" s="11"/>
      <c r="Q127" s="99"/>
      <c r="R127" s="99"/>
      <c r="S127" s="17"/>
      <c r="T127" s="17"/>
      <c r="U127" s="28"/>
      <c r="V127" s="116">
        <f>J127-K127-M127</f>
        <v>0</v>
      </c>
      <c r="W127" s="69"/>
    </row>
    <row r="128" spans="2:23" ht="60" customHeight="1" thickBot="1">
      <c r="B128" s="119"/>
      <c r="C128" s="20"/>
      <c r="D128" s="21"/>
      <c r="E128" s="120"/>
      <c r="F128" s="22"/>
      <c r="G128" s="22"/>
      <c r="H128" s="22"/>
      <c r="I128" s="22"/>
      <c r="J128" s="45"/>
      <c r="K128" s="43"/>
      <c r="L128" s="18"/>
      <c r="M128" s="13">
        <v>0</v>
      </c>
      <c r="N128" s="14"/>
      <c r="O128" s="36">
        <f t="shared" si="27"/>
        <v>0</v>
      </c>
      <c r="P128" s="18"/>
      <c r="Q128" s="103"/>
      <c r="R128" s="103"/>
      <c r="S128" s="121"/>
      <c r="T128" s="121"/>
      <c r="U128" s="37"/>
      <c r="V128" s="122">
        <f>J128-K128-M128</f>
        <v>0</v>
      </c>
      <c r="W128" s="69"/>
    </row>
    <row r="129" spans="2:23" ht="60" customHeight="1" thickTop="1" thickBot="1">
      <c r="B129" s="148" t="s">
        <v>12</v>
      </c>
      <c r="C129" s="149"/>
      <c r="D129" s="149"/>
      <c r="E129" s="149"/>
      <c r="F129" s="149"/>
      <c r="G129" s="149"/>
      <c r="H129" s="149"/>
      <c r="I129" s="149"/>
      <c r="J129" s="56">
        <f>SUM(J117:J128)</f>
        <v>12650</v>
      </c>
      <c r="K129" s="56">
        <f>SUM(K117:K128)</f>
        <v>7640</v>
      </c>
      <c r="L129" s="56">
        <f>SUM(L117:L128)</f>
        <v>0</v>
      </c>
      <c r="M129" s="56">
        <f>SUM(M117:M128)</f>
        <v>100</v>
      </c>
      <c r="N129" s="125"/>
      <c r="O129" s="56">
        <f>SUM(O117:O128)</f>
        <v>4910</v>
      </c>
      <c r="P129" s="19"/>
      <c r="Q129" s="56">
        <f>SUM(Q117:Q128)</f>
        <v>29</v>
      </c>
      <c r="R129" s="56">
        <f>SUM(R117:R128)</f>
        <v>35</v>
      </c>
      <c r="S129" s="19"/>
      <c r="T129" s="19"/>
      <c r="U129" s="56">
        <f>SUM(U117:U128)</f>
        <v>52</v>
      </c>
      <c r="V129" s="56">
        <f>SUM(V117:V128)</f>
        <v>4910</v>
      </c>
      <c r="W129" s="70"/>
    </row>
    <row r="130" spans="2:23" ht="24" thickTop="1"/>
    <row r="135" spans="2:23">
      <c r="N135" s="9"/>
    </row>
    <row r="136" spans="2:23">
      <c r="N136" s="9"/>
      <c r="O136" s="9"/>
      <c r="V136" s="9"/>
    </row>
    <row r="137" spans="2:23">
      <c r="O137" s="9"/>
      <c r="V137" s="9"/>
    </row>
  </sheetData>
  <autoFilter ref="A4:AS129"/>
  <mergeCells count="27">
    <mergeCell ref="W3:W4"/>
    <mergeCell ref="V3:V4"/>
    <mergeCell ref="B46:W46"/>
    <mergeCell ref="B3:B4"/>
    <mergeCell ref="U3:U4"/>
    <mergeCell ref="S3:S4"/>
    <mergeCell ref="T3:T4"/>
    <mergeCell ref="J3:J4"/>
    <mergeCell ref="K3:K4"/>
    <mergeCell ref="M3:M4"/>
    <mergeCell ref="N3:N4"/>
    <mergeCell ref="L3:L4"/>
    <mergeCell ref="B116:W116"/>
    <mergeCell ref="B115:I115"/>
    <mergeCell ref="B129:I129"/>
    <mergeCell ref="B26:I26"/>
    <mergeCell ref="B45:I45"/>
    <mergeCell ref="B27:W27"/>
    <mergeCell ref="D1:E1"/>
    <mergeCell ref="C2:E2"/>
    <mergeCell ref="O3:O4"/>
    <mergeCell ref="P3:P4"/>
    <mergeCell ref="Q3:R3"/>
    <mergeCell ref="C3:C4"/>
    <mergeCell ref="D3:D4"/>
    <mergeCell ref="E3:I3"/>
    <mergeCell ref="H1:O2"/>
  </mergeCells>
  <printOptions horizontalCentered="1"/>
  <pageMargins left="0.15" right="0" top="0" bottom="0" header="0" footer="0"/>
  <pageSetup paperSize="9" scale="47" orientation="landscape" horizontalDpi="200" verticalDpi="200" r:id="rId1"/>
  <rowBreaks count="3" manualBreakCount="3">
    <brk id="45" min="1" max="22" man="1"/>
    <brk id="59" min="1" max="22" man="1"/>
    <brk id="115" min="1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opLeftCell="B1" zoomScale="70" zoomScaleNormal="70" workbookViewId="0">
      <pane ySplit="4" topLeftCell="A5" activePane="bottomLeft" state="frozen"/>
      <selection pane="bottomLeft" activeCell="G12" sqref="G12"/>
    </sheetView>
  </sheetViews>
  <sheetFormatPr defaultRowHeight="15"/>
  <cols>
    <col min="1" max="1" width="0.7109375" hidden="1" customWidth="1"/>
    <col min="2" max="2" width="6.140625" customWidth="1"/>
    <col min="3" max="3" width="24.85546875" customWidth="1"/>
    <col min="4" max="4" width="15.85546875" customWidth="1"/>
    <col min="5" max="5" width="15.7109375" customWidth="1"/>
    <col min="6" max="6" width="10.85546875" customWidth="1"/>
    <col min="7" max="7" width="8.28515625" customWidth="1"/>
    <col min="8" max="8" width="7.7109375" customWidth="1"/>
    <col min="9" max="9" width="10.140625" customWidth="1"/>
    <col min="10" max="11" width="15.5703125" customWidth="1"/>
    <col min="12" max="12" width="12" customWidth="1"/>
  </cols>
  <sheetData>
    <row r="1" spans="2:12" ht="38.25" customHeight="1">
      <c r="C1" s="2" t="s">
        <v>11</v>
      </c>
      <c r="D1" s="57">
        <f ca="1">NOW()</f>
        <v>44564.590297337963</v>
      </c>
      <c r="E1" s="2"/>
      <c r="H1" s="48"/>
      <c r="I1" s="48"/>
      <c r="J1" s="48"/>
      <c r="K1" s="48"/>
    </row>
    <row r="2" spans="2:12" ht="64.5" customHeight="1" thickBot="1">
      <c r="B2" s="163" t="s">
        <v>36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2:12" ht="19.5" customHeight="1" thickTop="1" thickBot="1">
      <c r="B3" s="164" t="s">
        <v>0</v>
      </c>
      <c r="C3" s="166" t="s">
        <v>1</v>
      </c>
      <c r="D3" s="166" t="s">
        <v>2</v>
      </c>
      <c r="E3" s="168" t="s">
        <v>3</v>
      </c>
      <c r="F3" s="169"/>
      <c r="G3" s="169"/>
      <c r="H3" s="169"/>
      <c r="I3" s="170"/>
      <c r="J3" s="161" t="s">
        <v>38</v>
      </c>
      <c r="K3" s="161" t="s">
        <v>10</v>
      </c>
      <c r="L3" s="171" t="s">
        <v>26</v>
      </c>
    </row>
    <row r="4" spans="2:12" ht="21.75" customHeight="1" thickBot="1">
      <c r="B4" s="165"/>
      <c r="C4" s="167"/>
      <c r="D4" s="167"/>
      <c r="E4" s="49" t="s">
        <v>5</v>
      </c>
      <c r="F4" s="49" t="s">
        <v>4</v>
      </c>
      <c r="G4" s="49" t="s">
        <v>6</v>
      </c>
      <c r="H4" s="49" t="s">
        <v>7</v>
      </c>
      <c r="I4" s="49" t="s">
        <v>8</v>
      </c>
      <c r="J4" s="162"/>
      <c r="K4" s="162"/>
      <c r="L4" s="162"/>
    </row>
    <row r="5" spans="2:12" ht="39.950000000000003" customHeight="1" thickTop="1" thickBot="1">
      <c r="B5" s="3">
        <v>1</v>
      </c>
      <c r="C5" s="8"/>
      <c r="D5" s="6"/>
      <c r="E5" s="25"/>
      <c r="F5" s="7"/>
      <c r="G5" s="7"/>
      <c r="H5" s="7"/>
      <c r="I5" s="7"/>
      <c r="J5" s="50"/>
      <c r="K5" s="27"/>
      <c r="L5" s="29"/>
    </row>
    <row r="6" spans="2:12" ht="39.950000000000003" customHeight="1" thickBot="1">
      <c r="B6" s="3">
        <v>2</v>
      </c>
      <c r="C6" s="8"/>
      <c r="D6" s="6"/>
      <c r="E6" s="25"/>
      <c r="F6" s="7"/>
      <c r="G6" s="7"/>
      <c r="H6" s="7"/>
      <c r="I6" s="7"/>
      <c r="J6" s="50"/>
      <c r="K6" s="27"/>
      <c r="L6" s="29"/>
    </row>
    <row r="7" spans="2:12" ht="39.950000000000003" customHeight="1" thickBot="1">
      <c r="B7" s="3">
        <v>3</v>
      </c>
      <c r="C7" s="8"/>
      <c r="D7" s="6"/>
      <c r="E7" s="25"/>
      <c r="F7" s="7"/>
      <c r="G7" s="7"/>
      <c r="H7" s="7"/>
      <c r="I7" s="7"/>
      <c r="J7" s="50"/>
      <c r="K7" s="27"/>
      <c r="L7" s="29"/>
    </row>
    <row r="8" spans="2:12" ht="39.950000000000003" customHeight="1" thickBot="1">
      <c r="B8" s="3">
        <v>4</v>
      </c>
      <c r="C8" s="8"/>
      <c r="D8" s="6"/>
      <c r="E8" s="25"/>
      <c r="F8" s="7"/>
      <c r="G8" s="7"/>
      <c r="H8" s="7"/>
      <c r="I8" s="7"/>
      <c r="J8" s="50"/>
      <c r="K8" s="27"/>
      <c r="L8" s="29"/>
    </row>
    <row r="9" spans="2:12" ht="39.950000000000003" customHeight="1" thickBot="1">
      <c r="B9" s="3">
        <v>5</v>
      </c>
      <c r="C9" s="24"/>
      <c r="D9" s="6"/>
      <c r="E9" s="25"/>
      <c r="F9" s="7"/>
      <c r="G9" s="7"/>
      <c r="H9" s="7"/>
      <c r="I9" s="7"/>
      <c r="J9" s="50"/>
      <c r="K9" s="27"/>
      <c r="L9" s="29"/>
    </row>
    <row r="10" spans="2:12" ht="39.950000000000003" customHeight="1" thickBot="1">
      <c r="B10" s="3">
        <v>6</v>
      </c>
      <c r="C10" s="24"/>
      <c r="D10" s="6"/>
      <c r="E10" s="25"/>
      <c r="F10" s="7"/>
      <c r="G10" s="7"/>
      <c r="H10" s="7"/>
      <c r="I10" s="7"/>
      <c r="J10" s="50"/>
      <c r="K10" s="27"/>
      <c r="L10" s="29"/>
    </row>
    <row r="11" spans="2:12" ht="39.950000000000003" customHeight="1" thickBot="1">
      <c r="B11" s="3">
        <v>7</v>
      </c>
      <c r="C11" s="24"/>
      <c r="D11" s="6"/>
      <c r="E11" s="25"/>
      <c r="F11" s="7"/>
      <c r="G11" s="7"/>
      <c r="H11" s="7"/>
      <c r="I11" s="7"/>
      <c r="J11" s="50"/>
      <c r="K11" s="27"/>
      <c r="L11" s="29"/>
    </row>
    <row r="12" spans="2:12" ht="39.950000000000003" customHeight="1" thickBot="1">
      <c r="B12" s="3">
        <v>8</v>
      </c>
      <c r="C12" s="8"/>
      <c r="D12" s="6"/>
      <c r="E12" s="25"/>
      <c r="F12" s="7"/>
      <c r="G12" s="7"/>
      <c r="H12" s="7"/>
      <c r="I12" s="7"/>
      <c r="J12" s="50"/>
      <c r="K12" s="59"/>
      <c r="L12" s="29"/>
    </row>
    <row r="13" spans="2:12" ht="39.950000000000003" customHeight="1" thickBot="1">
      <c r="B13" s="3">
        <v>9</v>
      </c>
      <c r="C13" s="8"/>
      <c r="D13" s="6"/>
      <c r="E13" s="25"/>
      <c r="F13" s="7"/>
      <c r="G13" s="7"/>
      <c r="H13" s="7"/>
      <c r="I13" s="7"/>
      <c r="J13" s="50"/>
      <c r="K13" s="59"/>
      <c r="L13" s="29"/>
    </row>
    <row r="14" spans="2:12" ht="35.25" customHeight="1" thickTop="1" thickBot="1">
      <c r="B14" s="159" t="s">
        <v>12</v>
      </c>
      <c r="C14" s="160"/>
      <c r="D14" s="160"/>
      <c r="E14" s="160"/>
      <c r="F14" s="160"/>
      <c r="G14" s="160"/>
      <c r="H14" s="160"/>
      <c r="I14" s="160"/>
      <c r="J14" s="47">
        <f>SUM(J5:J13)</f>
        <v>0</v>
      </c>
      <c r="K14" s="47"/>
      <c r="L14" s="39"/>
    </row>
    <row r="15" spans="2:12" ht="15.75" thickTop="1"/>
  </sheetData>
  <autoFilter ref="B1:J14">
    <filterColumn colId="2" showButton="0"/>
    <filterColumn colId="6" showButton="0"/>
    <filterColumn colId="7" showButton="0"/>
    <filterColumn colId="8" hiddenButton="1" showButton="0"/>
  </autoFilter>
  <mergeCells count="9">
    <mergeCell ref="B14:I14"/>
    <mergeCell ref="K3:K4"/>
    <mergeCell ref="B2:L2"/>
    <mergeCell ref="B3:B4"/>
    <mergeCell ref="C3:C4"/>
    <mergeCell ref="D3:D4"/>
    <mergeCell ref="E3:I3"/>
    <mergeCell ref="J3:J4"/>
    <mergeCell ref="L3:L4"/>
  </mergeCells>
  <printOptions horizontalCentered="1"/>
  <pageMargins left="0.15" right="0" top="0" bottom="0.52" header="0" footer="0.21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topLeftCell="B1" zoomScale="70" zoomScaleNormal="70" workbookViewId="0">
      <pane ySplit="4" topLeftCell="A5" activePane="bottomLeft" state="frozen"/>
      <selection pane="bottomLeft" activeCell="E22" sqref="E22"/>
    </sheetView>
  </sheetViews>
  <sheetFormatPr defaultRowHeight="15"/>
  <cols>
    <col min="1" max="1" width="0.7109375" hidden="1" customWidth="1"/>
    <col min="2" max="2" width="6.140625" customWidth="1"/>
    <col min="3" max="3" width="24.7109375" customWidth="1"/>
    <col min="4" max="4" width="16.140625" customWidth="1"/>
    <col min="5" max="5" width="14.7109375" customWidth="1"/>
    <col min="6" max="6" width="10.85546875" customWidth="1"/>
    <col min="7" max="7" width="9.85546875" customWidth="1"/>
    <col min="8" max="8" width="7.7109375" customWidth="1"/>
    <col min="9" max="9" width="10.140625" customWidth="1"/>
    <col min="10" max="10" width="15.5703125" customWidth="1"/>
    <col min="11" max="11" width="16.85546875" customWidth="1"/>
    <col min="12" max="12" width="12" customWidth="1"/>
  </cols>
  <sheetData>
    <row r="1" spans="2:13" ht="38.25" customHeight="1">
      <c r="C1" s="2" t="s">
        <v>11</v>
      </c>
      <c r="D1" s="91">
        <f ca="1">NOW()</f>
        <v>44564.590297337963</v>
      </c>
      <c r="E1" s="2"/>
      <c r="H1" s="48"/>
      <c r="I1" s="48"/>
      <c r="J1" s="48"/>
      <c r="K1" s="48"/>
    </row>
    <row r="2" spans="2:13" ht="52.5" customHeight="1" thickBot="1">
      <c r="B2" s="163" t="s">
        <v>77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2:13" ht="19.5" customHeight="1" thickTop="1" thickBot="1">
      <c r="B3" s="164" t="s">
        <v>0</v>
      </c>
      <c r="C3" s="166" t="s">
        <v>1</v>
      </c>
      <c r="D3" s="166" t="s">
        <v>2</v>
      </c>
      <c r="E3" s="168" t="s">
        <v>3</v>
      </c>
      <c r="F3" s="169"/>
      <c r="G3" s="169"/>
      <c r="H3" s="169"/>
      <c r="I3" s="170"/>
      <c r="J3" s="161" t="s">
        <v>34</v>
      </c>
      <c r="K3" s="161" t="s">
        <v>45</v>
      </c>
      <c r="L3" s="171" t="s">
        <v>26</v>
      </c>
    </row>
    <row r="4" spans="2:13" ht="21.75" customHeight="1" thickBot="1">
      <c r="B4" s="165"/>
      <c r="C4" s="167"/>
      <c r="D4" s="167"/>
      <c r="E4" s="49" t="s">
        <v>5</v>
      </c>
      <c r="F4" s="49" t="s">
        <v>4</v>
      </c>
      <c r="G4" s="49" t="s">
        <v>6</v>
      </c>
      <c r="H4" s="49" t="s">
        <v>7</v>
      </c>
      <c r="I4" s="49" t="s">
        <v>8</v>
      </c>
      <c r="J4" s="162"/>
      <c r="K4" s="162"/>
      <c r="L4" s="162"/>
    </row>
    <row r="5" spans="2:13" ht="33" customHeight="1" thickTop="1" thickBot="1">
      <c r="B5" s="3">
        <v>1</v>
      </c>
      <c r="C5" s="5"/>
      <c r="D5" s="5"/>
      <c r="E5" s="5"/>
      <c r="F5" s="5"/>
      <c r="G5" s="5"/>
      <c r="H5" s="5"/>
      <c r="I5" s="5"/>
      <c r="J5" s="4"/>
      <c r="K5" s="15">
        <v>0</v>
      </c>
      <c r="L5" s="29"/>
      <c r="M5" s="65"/>
    </row>
    <row r="6" spans="2:13" ht="33" customHeight="1" thickBot="1">
      <c r="B6" s="3">
        <v>2</v>
      </c>
      <c r="C6" s="5"/>
      <c r="D6" s="5"/>
      <c r="E6" s="5"/>
      <c r="F6" s="5"/>
      <c r="G6" s="5"/>
      <c r="H6" s="5"/>
      <c r="I6" s="5"/>
      <c r="J6" s="4"/>
      <c r="K6" s="15">
        <v>0</v>
      </c>
      <c r="L6" s="29"/>
    </row>
    <row r="7" spans="2:13" ht="33" customHeight="1" thickBot="1">
      <c r="B7" s="3">
        <v>3</v>
      </c>
      <c r="C7" s="5"/>
      <c r="D7" s="5"/>
      <c r="E7" s="5"/>
      <c r="F7" s="5"/>
      <c r="G7" s="5"/>
      <c r="H7" s="5"/>
      <c r="I7" s="5"/>
      <c r="J7" s="67"/>
      <c r="K7" s="15">
        <v>0</v>
      </c>
      <c r="L7" s="29"/>
    </row>
    <row r="8" spans="2:13" ht="33" customHeight="1" thickBot="1">
      <c r="B8" s="3">
        <v>4</v>
      </c>
      <c r="C8" s="5"/>
      <c r="D8" s="5"/>
      <c r="E8" s="5"/>
      <c r="F8" s="5"/>
      <c r="G8" s="5"/>
      <c r="H8" s="5"/>
      <c r="I8" s="5"/>
      <c r="J8" s="67"/>
      <c r="K8" s="15">
        <v>0</v>
      </c>
      <c r="L8" s="29"/>
    </row>
    <row r="9" spans="2:13" ht="33" customHeight="1" thickBot="1">
      <c r="B9" s="3">
        <v>5</v>
      </c>
      <c r="C9" s="5"/>
      <c r="D9" s="5"/>
      <c r="E9" s="5"/>
      <c r="F9" s="5"/>
      <c r="G9" s="5"/>
      <c r="H9" s="5"/>
      <c r="I9" s="5"/>
      <c r="J9" s="67"/>
      <c r="K9" s="15">
        <v>0</v>
      </c>
      <c r="L9" s="29"/>
    </row>
    <row r="10" spans="2:13" ht="33" customHeight="1" thickBot="1">
      <c r="B10" s="3">
        <v>6</v>
      </c>
      <c r="C10" s="5"/>
      <c r="D10" s="5"/>
      <c r="E10" s="5"/>
      <c r="F10" s="5"/>
      <c r="G10" s="5"/>
      <c r="H10" s="5"/>
      <c r="I10" s="5"/>
      <c r="J10" s="67"/>
      <c r="K10" s="15">
        <v>0</v>
      </c>
      <c r="L10" s="29"/>
    </row>
    <row r="11" spans="2:13" ht="33" customHeight="1" thickBot="1">
      <c r="B11" s="3">
        <v>7</v>
      </c>
      <c r="C11" s="5"/>
      <c r="D11" s="5"/>
      <c r="E11" s="5"/>
      <c r="F11" s="5"/>
      <c r="G11" s="5"/>
      <c r="H11" s="5"/>
      <c r="I11" s="5"/>
      <c r="J11" s="67"/>
      <c r="K11" s="15">
        <v>0</v>
      </c>
      <c r="L11" s="29"/>
    </row>
    <row r="12" spans="2:13" ht="33" customHeight="1" thickBot="1">
      <c r="B12" s="3">
        <v>8</v>
      </c>
      <c r="C12" s="5"/>
      <c r="D12" s="5"/>
      <c r="E12" s="5"/>
      <c r="F12" s="5"/>
      <c r="G12" s="5"/>
      <c r="H12" s="5"/>
      <c r="I12" s="5"/>
      <c r="J12" s="4"/>
      <c r="K12" s="15">
        <v>0</v>
      </c>
      <c r="L12" s="29"/>
    </row>
    <row r="13" spans="2:13" ht="33" customHeight="1" thickBot="1">
      <c r="B13" s="3">
        <v>9</v>
      </c>
      <c r="C13" s="5"/>
      <c r="D13" s="5"/>
      <c r="E13" s="5"/>
      <c r="F13" s="5"/>
      <c r="G13" s="5"/>
      <c r="H13" s="5"/>
      <c r="I13" s="5"/>
      <c r="J13" s="4"/>
      <c r="K13" s="15">
        <v>0</v>
      </c>
      <c r="L13" s="29"/>
    </row>
    <row r="14" spans="2:13" ht="33" customHeight="1" thickBot="1">
      <c r="B14" s="3">
        <v>10</v>
      </c>
      <c r="C14" s="73"/>
      <c r="D14" s="74"/>
      <c r="E14" s="75"/>
      <c r="F14" s="5"/>
      <c r="G14" s="5"/>
      <c r="H14" s="5"/>
      <c r="I14" s="5"/>
      <c r="J14" s="4"/>
      <c r="K14" s="15">
        <v>0</v>
      </c>
      <c r="L14" s="29"/>
    </row>
    <row r="15" spans="2:13" ht="33" customHeight="1" thickBot="1">
      <c r="B15" s="12">
        <v>12</v>
      </c>
      <c r="C15" s="8"/>
      <c r="D15" s="6"/>
      <c r="E15" s="25"/>
      <c r="F15" s="7"/>
      <c r="G15" s="7"/>
      <c r="H15" s="7"/>
      <c r="I15" s="7"/>
      <c r="J15" s="4"/>
      <c r="K15" s="15"/>
      <c r="L15" s="38"/>
    </row>
    <row r="16" spans="2:13" ht="33" customHeight="1" thickTop="1" thickBot="1">
      <c r="B16" s="159" t="s">
        <v>12</v>
      </c>
      <c r="C16" s="160"/>
      <c r="D16" s="160"/>
      <c r="E16" s="160"/>
      <c r="F16" s="160"/>
      <c r="G16" s="160"/>
      <c r="H16" s="160"/>
      <c r="I16" s="160"/>
      <c r="J16" s="47"/>
      <c r="K16" s="56">
        <f>SUM(K5:K15)</f>
        <v>0</v>
      </c>
      <c r="L16" s="39"/>
    </row>
    <row r="17" ht="15.75" thickTop="1"/>
  </sheetData>
  <autoFilter ref="B1:K16">
    <filterColumn colId="2" showButton="0"/>
    <filterColumn colId="6" showButton="0"/>
    <filterColumn colId="7" showButton="0"/>
    <filterColumn colId="9" hiddenButton="1" showButton="0"/>
  </autoFilter>
  <mergeCells count="9">
    <mergeCell ref="B16:I16"/>
    <mergeCell ref="J3:J4"/>
    <mergeCell ref="B2:L2"/>
    <mergeCell ref="B3:B4"/>
    <mergeCell ref="C3:C4"/>
    <mergeCell ref="D3:D4"/>
    <mergeCell ref="E3:I3"/>
    <mergeCell ref="K3:K4"/>
    <mergeCell ref="L3:L4"/>
  </mergeCells>
  <printOptions horizontalCentered="1"/>
  <pageMargins left="0.15" right="0" top="0" bottom="0.52" header="0" footer="0.21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rightToLeft="1" topLeftCell="B1" zoomScale="70" zoomScaleNormal="70" workbookViewId="0">
      <pane ySplit="4" topLeftCell="A5" activePane="bottomLeft" state="frozen"/>
      <selection pane="bottomLeft" activeCell="E19" sqref="E19"/>
    </sheetView>
  </sheetViews>
  <sheetFormatPr defaultRowHeight="15"/>
  <cols>
    <col min="1" max="1" width="0.7109375" hidden="1" customWidth="1"/>
    <col min="2" max="2" width="6.140625" customWidth="1"/>
    <col min="3" max="3" width="24.85546875" customWidth="1"/>
    <col min="4" max="5" width="16.28515625" customWidth="1"/>
    <col min="6" max="6" width="10.85546875" customWidth="1"/>
    <col min="7" max="7" width="8.28515625" customWidth="1"/>
    <col min="8" max="8" width="7.7109375" customWidth="1"/>
    <col min="9" max="9" width="10.140625" customWidth="1"/>
    <col min="10" max="11" width="15.5703125" customWidth="1"/>
    <col min="12" max="12" width="12" customWidth="1"/>
  </cols>
  <sheetData>
    <row r="1" spans="2:13" ht="38.25" customHeight="1">
      <c r="C1" s="2" t="s">
        <v>11</v>
      </c>
      <c r="D1" s="57">
        <f ca="1">NOW()</f>
        <v>44564.590297337963</v>
      </c>
      <c r="E1" s="2"/>
      <c r="H1" s="48"/>
      <c r="I1" s="48"/>
      <c r="J1" s="48"/>
      <c r="K1" s="48"/>
    </row>
    <row r="2" spans="2:13" ht="50.25" customHeight="1" thickBot="1">
      <c r="B2" s="163" t="s">
        <v>37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2:13" ht="19.5" customHeight="1" thickTop="1" thickBot="1">
      <c r="B3" s="164" t="s">
        <v>0</v>
      </c>
      <c r="C3" s="166" t="s">
        <v>1</v>
      </c>
      <c r="D3" s="166" t="s">
        <v>2</v>
      </c>
      <c r="E3" s="168" t="s">
        <v>3</v>
      </c>
      <c r="F3" s="169"/>
      <c r="G3" s="169"/>
      <c r="H3" s="169"/>
      <c r="I3" s="170"/>
      <c r="J3" s="161" t="s">
        <v>15</v>
      </c>
      <c r="K3" s="161" t="s">
        <v>10</v>
      </c>
      <c r="L3" s="171" t="s">
        <v>26</v>
      </c>
    </row>
    <row r="4" spans="2:13" ht="21.75" customHeight="1" thickBot="1">
      <c r="B4" s="165"/>
      <c r="C4" s="167"/>
      <c r="D4" s="167"/>
      <c r="E4" s="49" t="s">
        <v>5</v>
      </c>
      <c r="F4" s="49" t="s">
        <v>4</v>
      </c>
      <c r="G4" s="49" t="s">
        <v>6</v>
      </c>
      <c r="H4" s="49" t="s">
        <v>7</v>
      </c>
      <c r="I4" s="49" t="s">
        <v>8</v>
      </c>
      <c r="J4" s="162"/>
      <c r="K4" s="162"/>
      <c r="L4" s="162"/>
    </row>
    <row r="5" spans="2:13" ht="39.950000000000003" customHeight="1" thickTop="1" thickBot="1">
      <c r="B5" s="3">
        <v>1</v>
      </c>
      <c r="C5" s="8"/>
      <c r="D5" s="6"/>
      <c r="E5" s="25"/>
      <c r="F5" s="7"/>
      <c r="G5" s="7"/>
      <c r="H5" s="7"/>
      <c r="I5" s="7"/>
      <c r="J5" s="44"/>
      <c r="K5" s="52"/>
      <c r="L5" s="29"/>
      <c r="M5" s="64"/>
    </row>
    <row r="6" spans="2:13" ht="39.950000000000003" customHeight="1" thickBot="1">
      <c r="B6" s="3">
        <v>2</v>
      </c>
      <c r="C6" s="8"/>
      <c r="D6" s="6"/>
      <c r="E6" s="25"/>
      <c r="F6" s="7"/>
      <c r="G6" s="7"/>
      <c r="H6" s="7"/>
      <c r="I6" s="7"/>
      <c r="J6" s="44"/>
      <c r="K6" s="52"/>
      <c r="L6" s="29"/>
      <c r="M6" s="64"/>
    </row>
    <row r="7" spans="2:13" ht="39.950000000000003" customHeight="1" thickBot="1">
      <c r="B7" s="3">
        <v>3</v>
      </c>
      <c r="C7" s="8"/>
      <c r="D7" s="6"/>
      <c r="E7" s="25"/>
      <c r="F7" s="7"/>
      <c r="G7" s="7"/>
      <c r="H7" s="7"/>
      <c r="I7" s="7"/>
      <c r="J7" s="44"/>
      <c r="K7" s="52"/>
      <c r="L7" s="29"/>
      <c r="M7" s="64"/>
    </row>
    <row r="8" spans="2:13" ht="39.950000000000003" customHeight="1" thickBot="1">
      <c r="B8" s="3">
        <v>4</v>
      </c>
      <c r="C8" s="8"/>
      <c r="D8" s="6"/>
      <c r="E8" s="25"/>
      <c r="F8" s="7"/>
      <c r="G8" s="7"/>
      <c r="H8" s="7"/>
      <c r="I8" s="7"/>
      <c r="J8" s="44"/>
      <c r="K8" s="52"/>
      <c r="L8" s="29"/>
      <c r="M8" s="64"/>
    </row>
    <row r="9" spans="2:13" ht="39.950000000000003" customHeight="1" thickBot="1">
      <c r="B9" s="3">
        <v>5</v>
      </c>
      <c r="C9" s="8"/>
      <c r="D9" s="6"/>
      <c r="E9" s="25"/>
      <c r="F9" s="7"/>
      <c r="G9" s="7"/>
      <c r="H9" s="7"/>
      <c r="I9" s="7"/>
      <c r="J9" s="44"/>
      <c r="K9" s="52"/>
      <c r="L9" s="29"/>
    </row>
    <row r="10" spans="2:13" ht="42" customHeight="1" thickBot="1">
      <c r="B10" s="3">
        <v>6</v>
      </c>
      <c r="C10" s="8"/>
      <c r="D10" s="6"/>
      <c r="E10" s="25"/>
      <c r="F10" s="7"/>
      <c r="G10" s="7"/>
      <c r="H10" s="7"/>
      <c r="I10" s="7"/>
      <c r="J10" s="44"/>
      <c r="K10" s="52"/>
      <c r="L10" s="29"/>
    </row>
    <row r="11" spans="2:13" ht="39.950000000000003" customHeight="1" thickBot="1">
      <c r="B11" s="3">
        <v>7</v>
      </c>
      <c r="C11" s="73"/>
      <c r="D11" s="74"/>
      <c r="E11" s="75"/>
      <c r="F11" s="5"/>
      <c r="G11" s="5"/>
      <c r="H11" s="5"/>
      <c r="I11" s="5"/>
      <c r="J11" s="50"/>
      <c r="K11" s="52"/>
      <c r="L11" s="29"/>
    </row>
    <row r="12" spans="2:13" ht="39.950000000000003" customHeight="1" thickBot="1">
      <c r="B12" s="3">
        <v>8</v>
      </c>
      <c r="C12" s="73"/>
      <c r="D12" s="74"/>
      <c r="E12" s="75"/>
      <c r="F12" s="5"/>
      <c r="G12" s="5"/>
      <c r="H12" s="5"/>
      <c r="I12" s="5"/>
      <c r="J12" s="44"/>
      <c r="K12" s="52"/>
      <c r="L12" s="29"/>
    </row>
    <row r="13" spans="2:13" ht="39.950000000000003" customHeight="1" thickBot="1">
      <c r="B13" s="3">
        <v>9</v>
      </c>
      <c r="C13" s="8"/>
      <c r="D13" s="6"/>
      <c r="E13" s="25"/>
      <c r="F13" s="7"/>
      <c r="G13" s="7"/>
      <c r="H13" s="7"/>
      <c r="I13" s="7"/>
      <c r="J13" s="44"/>
      <c r="K13" s="52"/>
      <c r="L13" s="29"/>
    </row>
    <row r="14" spans="2:13" ht="39.950000000000003" customHeight="1" thickBot="1">
      <c r="B14" s="3">
        <v>10</v>
      </c>
      <c r="C14" s="8"/>
      <c r="D14" s="6"/>
      <c r="E14" s="25"/>
      <c r="F14" s="7"/>
      <c r="G14" s="7"/>
      <c r="H14" s="7"/>
      <c r="I14" s="7"/>
      <c r="J14" s="51"/>
      <c r="K14" s="52"/>
      <c r="L14" s="29"/>
    </row>
    <row r="15" spans="2:13" ht="35.25" customHeight="1" thickTop="1" thickBot="1">
      <c r="B15" s="159" t="s">
        <v>12</v>
      </c>
      <c r="C15" s="160"/>
      <c r="D15" s="160"/>
      <c r="E15" s="160"/>
      <c r="F15" s="160"/>
      <c r="G15" s="160"/>
      <c r="H15" s="160"/>
      <c r="I15" s="160"/>
      <c r="J15" s="46">
        <f>SUM(J5:J14)</f>
        <v>0</v>
      </c>
      <c r="K15" s="53"/>
      <c r="L15" s="39"/>
    </row>
    <row r="16" spans="2:13" ht="15.75" thickTop="1"/>
  </sheetData>
  <autoFilter ref="B1:J15">
    <filterColumn colId="2" showButton="0"/>
    <filterColumn colId="6" showButton="0"/>
    <filterColumn colId="7" showButton="0"/>
    <filterColumn colId="8" hiddenButton="1" showButton="0"/>
  </autoFilter>
  <mergeCells count="9">
    <mergeCell ref="B15:I15"/>
    <mergeCell ref="B2:L2"/>
    <mergeCell ref="L3:L4"/>
    <mergeCell ref="B3:B4"/>
    <mergeCell ref="C3:C4"/>
    <mergeCell ref="D3:D4"/>
    <mergeCell ref="E3:I3"/>
    <mergeCell ref="J3:J4"/>
    <mergeCell ref="K3:K4"/>
  </mergeCells>
  <printOptions horizontalCentered="1"/>
  <pageMargins left="0.15" right="0" top="0" bottom="0.52" header="0" footer="0.21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rightToLeft="1" topLeftCell="B1" zoomScale="70" zoomScaleNormal="70" workbookViewId="0">
      <pane ySplit="4" topLeftCell="A5" activePane="bottomLeft" state="frozen"/>
      <selection pane="bottomLeft" activeCell="G20" sqref="G20"/>
    </sheetView>
  </sheetViews>
  <sheetFormatPr defaultRowHeight="15"/>
  <cols>
    <col min="1" max="1" width="0.7109375" hidden="1" customWidth="1"/>
    <col min="2" max="2" width="6.140625" customWidth="1"/>
    <col min="3" max="3" width="25.7109375" customWidth="1"/>
    <col min="4" max="4" width="15.85546875" customWidth="1"/>
    <col min="5" max="5" width="15.28515625" customWidth="1"/>
    <col min="6" max="6" width="10.85546875" customWidth="1"/>
    <col min="7" max="7" width="8.28515625" customWidth="1"/>
    <col min="8" max="8" width="7.7109375" customWidth="1"/>
    <col min="9" max="9" width="10.140625" customWidth="1"/>
    <col min="10" max="11" width="15.5703125" customWidth="1"/>
    <col min="12" max="12" width="12" customWidth="1"/>
  </cols>
  <sheetData>
    <row r="1" spans="2:13" ht="38.25" customHeight="1">
      <c r="C1" s="2" t="s">
        <v>11</v>
      </c>
      <c r="D1" s="57">
        <f ca="1">NOW()</f>
        <v>44564.590297337963</v>
      </c>
      <c r="E1" s="2"/>
      <c r="H1" s="48"/>
      <c r="I1" s="48"/>
      <c r="J1" s="48"/>
      <c r="K1" s="48"/>
    </row>
    <row r="2" spans="2:13" ht="64.5" customHeight="1" thickBot="1">
      <c r="B2" s="163" t="s">
        <v>35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2:13" ht="19.5" customHeight="1" thickTop="1" thickBot="1">
      <c r="B3" s="164" t="s">
        <v>0</v>
      </c>
      <c r="C3" s="166" t="s">
        <v>1</v>
      </c>
      <c r="D3" s="166" t="s">
        <v>2</v>
      </c>
      <c r="E3" s="168" t="s">
        <v>3</v>
      </c>
      <c r="F3" s="169"/>
      <c r="G3" s="169"/>
      <c r="H3" s="169"/>
      <c r="I3" s="170"/>
      <c r="J3" s="161" t="s">
        <v>44</v>
      </c>
      <c r="K3" s="161" t="s">
        <v>39</v>
      </c>
      <c r="L3" s="171" t="s">
        <v>26</v>
      </c>
    </row>
    <row r="4" spans="2:13" ht="21.75" customHeight="1" thickBot="1">
      <c r="B4" s="165"/>
      <c r="C4" s="167"/>
      <c r="D4" s="167"/>
      <c r="E4" s="49" t="s">
        <v>5</v>
      </c>
      <c r="F4" s="49" t="s">
        <v>4</v>
      </c>
      <c r="G4" s="49" t="s">
        <v>6</v>
      </c>
      <c r="H4" s="49" t="s">
        <v>7</v>
      </c>
      <c r="I4" s="49" t="s">
        <v>8</v>
      </c>
      <c r="J4" s="162"/>
      <c r="K4" s="162"/>
      <c r="L4" s="162"/>
    </row>
    <row r="5" spans="2:13" ht="35.1" customHeight="1" thickTop="1" thickBot="1">
      <c r="B5" s="3">
        <v>1</v>
      </c>
      <c r="C5" s="72"/>
      <c r="D5" s="72"/>
      <c r="E5" s="72"/>
      <c r="F5" s="72"/>
      <c r="G5" s="72"/>
      <c r="H5" s="72"/>
      <c r="I5" s="72"/>
      <c r="J5" s="72"/>
      <c r="K5" s="76"/>
      <c r="L5" s="29"/>
      <c r="M5" s="64"/>
    </row>
    <row r="6" spans="2:13" ht="35.1" customHeight="1" thickBot="1">
      <c r="B6" s="3">
        <v>2</v>
      </c>
      <c r="C6" s="72"/>
      <c r="D6" s="72"/>
      <c r="E6" s="72"/>
      <c r="F6" s="72"/>
      <c r="G6" s="72"/>
      <c r="H6" s="72"/>
      <c r="I6" s="72"/>
      <c r="J6" s="72"/>
      <c r="K6" s="76"/>
      <c r="L6" s="29"/>
    </row>
    <row r="7" spans="2:13" ht="35.1" customHeight="1" thickBot="1">
      <c r="B7" s="3">
        <v>3</v>
      </c>
      <c r="C7" s="72"/>
      <c r="D7" s="72"/>
      <c r="E7" s="72"/>
      <c r="F7" s="72"/>
      <c r="G7" s="72"/>
      <c r="H7" s="72"/>
      <c r="I7" s="72"/>
      <c r="J7" s="72"/>
      <c r="K7" s="76"/>
      <c r="L7" s="29"/>
    </row>
    <row r="8" spans="2:13" ht="35.1" customHeight="1" thickBot="1">
      <c r="B8" s="3">
        <v>4</v>
      </c>
      <c r="C8" s="72"/>
      <c r="D8" s="72"/>
      <c r="E8" s="72"/>
      <c r="F8" s="72"/>
      <c r="G8" s="72"/>
      <c r="H8" s="72"/>
      <c r="I8" s="72"/>
      <c r="J8" s="72"/>
      <c r="K8" s="76"/>
      <c r="L8" s="29"/>
    </row>
    <row r="9" spans="2:13" ht="35.1" customHeight="1" thickBot="1">
      <c r="B9" s="3">
        <v>5</v>
      </c>
      <c r="C9" s="72"/>
      <c r="D9" s="72"/>
      <c r="E9" s="72"/>
      <c r="F9" s="72"/>
      <c r="G9" s="72"/>
      <c r="H9" s="72"/>
      <c r="I9" s="72"/>
      <c r="J9" s="72"/>
      <c r="K9" s="76"/>
      <c r="L9" s="29"/>
    </row>
    <row r="10" spans="2:13" ht="35.1" customHeight="1" thickBot="1">
      <c r="B10" s="3">
        <v>6</v>
      </c>
      <c r="C10" s="72"/>
      <c r="D10" s="72"/>
      <c r="E10" s="72"/>
      <c r="F10" s="72"/>
      <c r="G10" s="72"/>
      <c r="H10" s="72"/>
      <c r="I10" s="72"/>
      <c r="J10" s="72"/>
      <c r="K10" s="76"/>
      <c r="L10" s="29"/>
    </row>
    <row r="11" spans="2:13" ht="35.1" customHeight="1" thickBot="1">
      <c r="B11" s="3">
        <v>7</v>
      </c>
      <c r="C11" s="72"/>
      <c r="D11" s="72"/>
      <c r="E11" s="72"/>
      <c r="F11" s="72"/>
      <c r="G11" s="72"/>
      <c r="H11" s="72"/>
      <c r="I11" s="72"/>
      <c r="J11" s="72"/>
      <c r="K11" s="76"/>
      <c r="L11" s="29"/>
    </row>
    <row r="12" spans="2:13" ht="35.1" customHeight="1" thickBot="1">
      <c r="B12" s="3">
        <v>8</v>
      </c>
      <c r="C12" s="72"/>
      <c r="D12" s="72"/>
      <c r="E12" s="72"/>
      <c r="F12" s="72"/>
      <c r="G12" s="72"/>
      <c r="H12" s="72"/>
      <c r="I12" s="72"/>
      <c r="J12" s="72"/>
      <c r="K12" s="76"/>
      <c r="L12" s="29"/>
    </row>
    <row r="13" spans="2:13" ht="35.1" customHeight="1" thickBot="1">
      <c r="B13" s="3">
        <v>9</v>
      </c>
      <c r="C13" s="72"/>
      <c r="D13" s="72"/>
      <c r="E13" s="72"/>
      <c r="F13" s="72"/>
      <c r="G13" s="72"/>
      <c r="H13" s="72"/>
      <c r="I13" s="72"/>
      <c r="J13" s="72"/>
      <c r="K13" s="76"/>
      <c r="L13" s="29"/>
    </row>
    <row r="14" spans="2:13" ht="35.1" customHeight="1" thickBot="1">
      <c r="B14" s="12">
        <v>10</v>
      </c>
      <c r="C14" s="72"/>
      <c r="D14" s="72"/>
      <c r="E14" s="72"/>
      <c r="F14" s="72"/>
      <c r="G14" s="72"/>
      <c r="H14" s="72"/>
      <c r="I14" s="72"/>
      <c r="J14" s="52"/>
      <c r="K14" s="61"/>
      <c r="L14" s="29"/>
    </row>
    <row r="15" spans="2:13" ht="35.25" customHeight="1" thickTop="1" thickBot="1">
      <c r="B15" s="159" t="s">
        <v>12</v>
      </c>
      <c r="C15" s="160"/>
      <c r="D15" s="160"/>
      <c r="E15" s="160"/>
      <c r="F15" s="160"/>
      <c r="G15" s="160"/>
      <c r="H15" s="160"/>
      <c r="I15" s="160"/>
      <c r="J15" s="55"/>
      <c r="K15" s="47">
        <f>SUM(K5:K14)</f>
        <v>0</v>
      </c>
      <c r="L15" s="39"/>
    </row>
    <row r="16" spans="2:13" ht="15.75" thickTop="1"/>
  </sheetData>
  <autoFilter ref="B1:K15">
    <filterColumn colId="2" showButton="0"/>
    <filterColumn colId="6" showButton="0"/>
    <filterColumn colId="7" showButton="0"/>
    <filterColumn colId="9" hiddenButton="1" showButton="0"/>
  </autoFilter>
  <mergeCells count="9">
    <mergeCell ref="B15:I15"/>
    <mergeCell ref="B2:L2"/>
    <mergeCell ref="B3:B4"/>
    <mergeCell ref="C3:C4"/>
    <mergeCell ref="D3:D4"/>
    <mergeCell ref="E3:I3"/>
    <mergeCell ref="K3:K4"/>
    <mergeCell ref="L3:L4"/>
    <mergeCell ref="J3:J4"/>
  </mergeCells>
  <printOptions horizontalCentered="1"/>
  <pageMargins left="0.15" right="0" top="0" bottom="0.52" header="0" footer="0.21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جدول تشغيل</vt:lpstr>
      <vt:lpstr>اسمنت</vt:lpstr>
      <vt:lpstr>رش</vt:lpstr>
      <vt:lpstr>طربال</vt:lpstr>
      <vt:lpstr>سكريد</vt:lpstr>
      <vt:lpstr>'جدول تشغيل'!Print_Area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2022-01-03T11:10:19Z</dcterms:modified>
</cp:coreProperties>
</file>