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570" tabRatio="850" activeTab="4"/>
  </bookViews>
  <sheets>
    <sheet name="SBOBETCAFE" sheetId="1" r:id="rId1"/>
    <sheet name="GOLD88" sheetId="32" r:id="rId2"/>
    <sheet name="ACE.BEST" sheetId="4" r:id="rId3"/>
    <sheet name="SBOGCLUB" sheetId="10" r:id="rId4"/>
    <sheet name="G8BET" sheetId="33" r:id="rId5"/>
    <sheet name="Sheet3" sheetId="34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" i="1" l="1"/>
  <c r="F18" i="33" l="1"/>
  <c r="F18" i="10"/>
  <c r="F18" i="4"/>
  <c r="F18" i="32"/>
  <c r="F18" i="1"/>
  <c r="N18" i="1" s="1"/>
  <c r="F17" i="1"/>
  <c r="N6" i="10"/>
  <c r="K19" i="33" l="1"/>
  <c r="C19" i="33"/>
  <c r="N18" i="33"/>
  <c r="K18" i="33" s="1"/>
  <c r="N17" i="33"/>
  <c r="K17" i="33" s="1"/>
  <c r="F17" i="33"/>
  <c r="C17" i="33"/>
  <c r="K16" i="33"/>
  <c r="C16" i="33"/>
  <c r="K15" i="33"/>
  <c r="C15" i="33"/>
  <c r="K14" i="33"/>
  <c r="C14" i="33"/>
  <c r="K13" i="33"/>
  <c r="C13" i="33"/>
  <c r="K12" i="33"/>
  <c r="C12" i="33"/>
  <c r="N11" i="33"/>
  <c r="K11" i="33" s="1"/>
  <c r="C11" i="33"/>
  <c r="K10" i="33"/>
  <c r="C10" i="33"/>
  <c r="K9" i="33"/>
  <c r="C9" i="33"/>
  <c r="F8" i="33"/>
  <c r="N8" i="33" s="1"/>
  <c r="K8" i="33" s="1"/>
  <c r="C8" i="33"/>
  <c r="K7" i="33"/>
  <c r="C7" i="33"/>
  <c r="N6" i="33"/>
  <c r="K6" i="33"/>
  <c r="C6" i="33"/>
  <c r="K5" i="33"/>
  <c r="C5" i="33"/>
  <c r="K4" i="33"/>
  <c r="C4" i="33"/>
  <c r="K19" i="10"/>
  <c r="C19" i="10"/>
  <c r="N18" i="10"/>
  <c r="K18" i="10" s="1"/>
  <c r="C18" i="10"/>
  <c r="F17" i="10"/>
  <c r="N17" i="10" s="1"/>
  <c r="K17" i="10" s="1"/>
  <c r="K16" i="10"/>
  <c r="C16" i="10"/>
  <c r="K15" i="10"/>
  <c r="C15" i="10"/>
  <c r="K14" i="10"/>
  <c r="C14" i="10"/>
  <c r="K13" i="10"/>
  <c r="C13" i="10"/>
  <c r="K12" i="10"/>
  <c r="C12" i="10"/>
  <c r="N11" i="10"/>
  <c r="K11" i="10" s="1"/>
  <c r="C11" i="10"/>
  <c r="K10" i="10"/>
  <c r="C10" i="10"/>
  <c r="K9" i="10"/>
  <c r="C9" i="10"/>
  <c r="F8" i="10"/>
  <c r="N8" i="10" s="1"/>
  <c r="K8" i="10" s="1"/>
  <c r="K7" i="10"/>
  <c r="C7" i="10"/>
  <c r="K6" i="10"/>
  <c r="C6" i="10"/>
  <c r="K5" i="10"/>
  <c r="C5" i="10"/>
  <c r="K4" i="10"/>
  <c r="C4" i="10"/>
  <c r="K19" i="4"/>
  <c r="C19" i="4"/>
  <c r="N18" i="4"/>
  <c r="K18" i="4" s="1"/>
  <c r="C18" i="4"/>
  <c r="F17" i="4"/>
  <c r="N17" i="4" s="1"/>
  <c r="K17" i="4" s="1"/>
  <c r="C17" i="4"/>
  <c r="K16" i="4"/>
  <c r="C16" i="4"/>
  <c r="K15" i="4"/>
  <c r="C15" i="4"/>
  <c r="K14" i="4"/>
  <c r="C14" i="4"/>
  <c r="K13" i="4"/>
  <c r="C13" i="4"/>
  <c r="K12" i="4"/>
  <c r="C12" i="4"/>
  <c r="N11" i="4"/>
  <c r="K11" i="4" s="1"/>
  <c r="C11" i="4"/>
  <c r="K10" i="4"/>
  <c r="C10" i="4"/>
  <c r="K9" i="4"/>
  <c r="C9" i="4"/>
  <c r="F8" i="4"/>
  <c r="N8" i="4" s="1"/>
  <c r="K8" i="4" s="1"/>
  <c r="K7" i="4"/>
  <c r="C7" i="4"/>
  <c r="N6" i="4"/>
  <c r="K6" i="4" s="1"/>
  <c r="C6" i="4"/>
  <c r="K5" i="4"/>
  <c r="C5" i="4"/>
  <c r="K4" i="4"/>
  <c r="C4" i="4"/>
  <c r="K19" i="32"/>
  <c r="C19" i="32"/>
  <c r="N18" i="32"/>
  <c r="K18" i="32" s="1"/>
  <c r="F17" i="32"/>
  <c r="C17" i="32" s="1"/>
  <c r="K16" i="32"/>
  <c r="C16" i="32"/>
  <c r="K15" i="32"/>
  <c r="C15" i="32"/>
  <c r="K14" i="32"/>
  <c r="C14" i="32"/>
  <c r="K13" i="32"/>
  <c r="C13" i="32"/>
  <c r="K12" i="32"/>
  <c r="C12" i="32"/>
  <c r="N11" i="32"/>
  <c r="K11" i="32" s="1"/>
  <c r="C11" i="32"/>
  <c r="K10" i="32"/>
  <c r="C10" i="32"/>
  <c r="K9" i="32"/>
  <c r="C9" i="32"/>
  <c r="F8" i="32"/>
  <c r="N8" i="32" s="1"/>
  <c r="K8" i="32" s="1"/>
  <c r="K7" i="32"/>
  <c r="C7" i="32"/>
  <c r="N6" i="32"/>
  <c r="K6" i="32"/>
  <c r="C6" i="32"/>
  <c r="K5" i="32"/>
  <c r="C5" i="32"/>
  <c r="K4" i="32"/>
  <c r="C4" i="32"/>
  <c r="C18" i="32" l="1"/>
  <c r="C8" i="32"/>
  <c r="C8" i="4"/>
  <c r="C18" i="33"/>
  <c r="C8" i="10"/>
  <c r="C17" i="10"/>
  <c r="N17" i="32"/>
  <c r="K17" i="32" s="1"/>
  <c r="K19" i="1"/>
  <c r="C19" i="1"/>
  <c r="E41" i="10" l="1"/>
  <c r="B41" i="10"/>
  <c r="E42" i="4"/>
  <c r="B42" i="4"/>
  <c r="E41" i="32"/>
  <c r="B41" i="32"/>
  <c r="E41" i="1"/>
  <c r="B41" i="1"/>
  <c r="N6" i="1"/>
  <c r="F8" i="1" l="1"/>
  <c r="N8" i="1" s="1"/>
  <c r="C8" i="1" l="1"/>
  <c r="C18" i="1" l="1"/>
  <c r="K18" i="1"/>
  <c r="C26" i="33" l="1"/>
  <c r="K16" i="1"/>
  <c r="C16" i="1"/>
  <c r="C14" i="1"/>
  <c r="K8" i="1"/>
  <c r="K17" i="1" l="1"/>
  <c r="K26" i="33"/>
  <c r="C31" i="33" s="1"/>
  <c r="K26" i="32"/>
  <c r="C31" i="32" s="1"/>
  <c r="C26" i="32"/>
  <c r="C30" i="32" s="1"/>
  <c r="C29" i="33"/>
  <c r="C30" i="33"/>
  <c r="C17" i="1"/>
  <c r="C6" i="1"/>
  <c r="C11" i="1"/>
  <c r="K6" i="1"/>
  <c r="C29" i="32" l="1"/>
  <c r="C26" i="4"/>
  <c r="C29" i="4" s="1"/>
  <c r="C26" i="10"/>
  <c r="K26" i="10"/>
  <c r="C31" i="10" s="1"/>
  <c r="K26" i="4"/>
  <c r="C31" i="4" s="1"/>
  <c r="K11" i="1"/>
  <c r="C5" i="1"/>
  <c r="C30" i="4" l="1"/>
  <c r="C29" i="10"/>
  <c r="C30" i="10"/>
  <c r="K15" i="1" l="1"/>
  <c r="K14" i="1"/>
  <c r="K13" i="1"/>
  <c r="K12" i="1"/>
  <c r="K10" i="1"/>
  <c r="K9" i="1"/>
  <c r="K7" i="1"/>
  <c r="K5" i="1"/>
  <c r="K4" i="1"/>
  <c r="C15" i="1"/>
  <c r="C13" i="1"/>
  <c r="C12" i="1"/>
  <c r="C10" i="1"/>
  <c r="C9" i="1"/>
  <c r="C7" i="1"/>
  <c r="C4" i="1"/>
  <c r="C26" i="1" l="1"/>
  <c r="C29" i="1" s="1"/>
  <c r="K26" i="1"/>
  <c r="C31" i="1" s="1"/>
  <c r="C30" i="1" l="1"/>
</calcChain>
</file>

<file path=xl/sharedStrings.xml><?xml version="1.0" encoding="utf-8"?>
<sst xmlns="http://schemas.openxmlformats.org/spreadsheetml/2006/main" count="371" uniqueCount="58">
  <si>
    <t>SBOBETCAFE</t>
  </si>
  <si>
    <t>Company</t>
  </si>
  <si>
    <t>ProFit</t>
  </si>
  <si>
    <t>คำนวณ</t>
  </si>
  <si>
    <t>Web - User</t>
  </si>
  <si>
    <t>จำนวน</t>
  </si>
  <si>
    <t xml:space="preserve">SBOBET - </t>
  </si>
  <si>
    <t>ACE</t>
  </si>
  <si>
    <t xml:space="preserve">JOKER - </t>
  </si>
  <si>
    <t>JOKER -</t>
  </si>
  <si>
    <t xml:space="preserve">GCLUB- </t>
  </si>
  <si>
    <t>GCLUB</t>
  </si>
  <si>
    <t>SCR</t>
  </si>
  <si>
    <t xml:space="preserve">LEAGUE88- </t>
  </si>
  <si>
    <t>LEAGUE88</t>
  </si>
  <si>
    <t>LSM</t>
  </si>
  <si>
    <t>SLOTCITI</t>
  </si>
  <si>
    <t>UFABET</t>
  </si>
  <si>
    <t>LOTTO168</t>
  </si>
  <si>
    <t>AFB</t>
  </si>
  <si>
    <t>GENTING</t>
  </si>
  <si>
    <t>HOLIDAY</t>
  </si>
  <si>
    <t>MEGA88</t>
  </si>
  <si>
    <t>ค่าใช้จ่าย</t>
  </si>
  <si>
    <t>ตัดบัญชี</t>
  </si>
  <si>
    <t>Promotion</t>
  </si>
  <si>
    <t>ยอดเสีย</t>
  </si>
  <si>
    <t>ยอดยกมา</t>
  </si>
  <si>
    <t>Total - ProFIT</t>
  </si>
  <si>
    <t>Total - ComPany</t>
  </si>
  <si>
    <t>สรุปยอด</t>
  </si>
  <si>
    <t>Office 60%</t>
  </si>
  <si>
    <t>Partner 40%</t>
  </si>
  <si>
    <t>GOLD88</t>
  </si>
  <si>
    <t>ACE.BEST</t>
  </si>
  <si>
    <t>SBOGCLUB</t>
  </si>
  <si>
    <t>G8BET</t>
  </si>
  <si>
    <t>HUAYCLUB</t>
  </si>
  <si>
    <t>SLOT-XE</t>
  </si>
  <si>
    <t>Promotion สมาชิกใหม่</t>
  </si>
  <si>
    <t>รวมรายได้</t>
  </si>
  <si>
    <t>การเงิน</t>
  </si>
  <si>
    <t>โปรโมชั่น ยอดเสีย</t>
  </si>
  <si>
    <t>โปรโมชั่น สมาชิกใหม่</t>
  </si>
  <si>
    <t>ค่าธรรมเนียมโอน</t>
  </si>
  <si>
    <t>รวมค่าใช้จ่าย</t>
  </si>
  <si>
    <t>Total</t>
  </si>
  <si>
    <t>วิเคราะห์การเงิน</t>
  </si>
  <si>
    <t>ถอน</t>
  </si>
  <si>
    <t>เงินค้าง-เก่า</t>
  </si>
  <si>
    <t>เงินค้าง-ใหม่</t>
  </si>
  <si>
    <t>ค้างพอร์ตเก่า</t>
  </si>
  <si>
    <t>ค้างพอร์ตใหม่</t>
  </si>
  <si>
    <t>คอมพานี</t>
  </si>
  <si>
    <t>คลาดเคลือน</t>
  </si>
  <si>
    <t>เดือน 11-12</t>
  </si>
  <si>
    <t>03-09-02-63</t>
  </si>
  <si>
    <t>ถอน05/02/63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</si>
</sst>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4" fontId="0" fillId="0" borderId="1" xfId="0" applyNumberFormat="1" applyBorder="1"/>
    <xf numFmtId="4" fontId="1" fillId="0" borderId="1" xfId="0" applyNumberFormat="1" applyFont="1" applyBorder="1"/>
    <xf numFmtId="4" fontId="3" fillId="0" borderId="1" xfId="0" applyNumberFormat="1" applyFont="1" applyBorder="1"/>
    <xf numFmtId="0" fontId="0" fillId="0" borderId="0" xfId="0"/>
    <xf numFmtId="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4" fontId="0" fillId="0" borderId="1" xfId="0" applyNumberFormat="1" applyBorder="1" applyAlignment="1">
      <alignment horizontal="center"/>
    </xf>
    <xf numFmtId="4" fontId="2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/>
    <xf numFmtId="3" fontId="3" fillId="3" borderId="2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8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zoomScaleSheetLayoutView="90" workbookViewId="0">
      <selection activeCell="E18" sqref="E18"/>
    </sheetView>
  </sheetViews>
  <sheetFormatPr defaultRowHeight="14.25" x14ac:dyDescent="0.2"/>
  <cols>
    <col min="1" max="1" width="22.625" customWidth="1"/>
    <col min="2" max="2" width="9" customWidth="1"/>
    <col min="4" max="4" width="13.5" customWidth="1"/>
    <col min="5" max="5" width="14.75" customWidth="1"/>
    <col min="6" max="6" width="10.625" customWidth="1"/>
    <col min="7" max="7" width="11.375" style="10" customWidth="1"/>
    <col min="9" max="9" width="22.625" customWidth="1"/>
    <col min="13" max="13" width="3.375" customWidth="1"/>
    <col min="14" max="14" width="11.125" customWidth="1"/>
  </cols>
  <sheetData>
    <row r="1" spans="1:16" x14ac:dyDescent="0.2">
      <c r="A1" s="25" t="s">
        <v>0</v>
      </c>
      <c r="B1" s="26"/>
      <c r="C1" s="26"/>
      <c r="D1" s="27"/>
      <c r="E1" s="1"/>
      <c r="F1" s="10"/>
      <c r="H1" s="10"/>
      <c r="I1" s="48" t="s">
        <v>1</v>
      </c>
      <c r="J1" s="48"/>
      <c r="K1" s="48"/>
      <c r="L1" s="48"/>
      <c r="M1" s="48"/>
      <c r="N1" s="48"/>
      <c r="O1" s="10"/>
      <c r="P1" s="10"/>
    </row>
    <row r="2" spans="1:16" x14ac:dyDescent="0.2">
      <c r="A2" s="32" t="s">
        <v>2</v>
      </c>
      <c r="B2" s="33"/>
      <c r="C2" s="30" t="s">
        <v>56</v>
      </c>
      <c r="D2" s="31"/>
      <c r="E2" s="1"/>
      <c r="F2" s="1" t="s">
        <v>3</v>
      </c>
      <c r="G2" s="1" t="s">
        <v>3</v>
      </c>
      <c r="H2" s="10"/>
      <c r="I2" s="49" t="s">
        <v>2</v>
      </c>
      <c r="J2" s="49"/>
      <c r="K2" s="30" t="s">
        <v>56</v>
      </c>
      <c r="L2" s="31"/>
      <c r="M2" s="2"/>
      <c r="N2" s="1" t="s">
        <v>3</v>
      </c>
      <c r="O2" s="1" t="s">
        <v>3</v>
      </c>
      <c r="P2" s="10"/>
    </row>
    <row r="3" spans="1:16" x14ac:dyDescent="0.2">
      <c r="A3" s="32" t="s">
        <v>4</v>
      </c>
      <c r="B3" s="34"/>
      <c r="C3" s="32" t="s">
        <v>5</v>
      </c>
      <c r="D3" s="33"/>
      <c r="E3" s="1"/>
      <c r="F3" s="1"/>
      <c r="G3" s="1"/>
      <c r="H3" s="10"/>
      <c r="I3" s="32" t="s">
        <v>4</v>
      </c>
      <c r="J3" s="33"/>
      <c r="K3" s="49" t="s">
        <v>5</v>
      </c>
      <c r="L3" s="49"/>
      <c r="M3" s="2"/>
      <c r="N3" s="2"/>
      <c r="O3" s="1"/>
      <c r="P3" s="10"/>
    </row>
    <row r="4" spans="1:16" x14ac:dyDescent="0.2">
      <c r="A4" s="28" t="s">
        <v>6</v>
      </c>
      <c r="B4" s="29"/>
      <c r="C4" s="23">
        <f>F4</f>
        <v>-913.98</v>
      </c>
      <c r="D4" s="24"/>
      <c r="E4" s="14"/>
      <c r="F4" s="14">
        <v>-913.98</v>
      </c>
      <c r="G4" s="15"/>
      <c r="H4" s="3"/>
      <c r="I4" s="45" t="s">
        <v>6</v>
      </c>
      <c r="J4" s="45"/>
      <c r="K4" s="23">
        <f>N4</f>
        <v>-651.52</v>
      </c>
      <c r="L4" s="24"/>
      <c r="M4" s="2"/>
      <c r="N4" s="8">
        <v>-651.52</v>
      </c>
      <c r="O4" s="1"/>
      <c r="P4" s="10"/>
    </row>
    <row r="5" spans="1:16" x14ac:dyDescent="0.2">
      <c r="A5" s="28" t="s">
        <v>7</v>
      </c>
      <c r="B5" s="29"/>
      <c r="C5" s="23">
        <f>F5</f>
        <v>7081.81</v>
      </c>
      <c r="D5" s="24"/>
      <c r="E5" s="14"/>
      <c r="F5" s="14">
        <v>7081.81</v>
      </c>
      <c r="G5" s="14"/>
      <c r="H5" s="3"/>
      <c r="I5" s="45" t="s">
        <v>7</v>
      </c>
      <c r="J5" s="45"/>
      <c r="K5" s="23">
        <f>N5</f>
        <v>1842.79</v>
      </c>
      <c r="L5" s="24"/>
      <c r="M5" s="2"/>
      <c r="N5" s="8">
        <v>1842.79</v>
      </c>
      <c r="O5" s="7"/>
      <c r="P5" s="10"/>
    </row>
    <row r="6" spans="1:16" x14ac:dyDescent="0.2">
      <c r="A6" s="28" t="s">
        <v>8</v>
      </c>
      <c r="B6" s="29"/>
      <c r="C6" s="23">
        <f>F6*80%</f>
        <v>0</v>
      </c>
      <c r="D6" s="24"/>
      <c r="E6" s="14"/>
      <c r="F6" s="14"/>
      <c r="G6" s="14"/>
      <c r="H6" s="3"/>
      <c r="I6" s="45" t="s">
        <v>9</v>
      </c>
      <c r="J6" s="45"/>
      <c r="K6" s="41">
        <f>N6*20%</f>
        <v>0</v>
      </c>
      <c r="L6" s="41"/>
      <c r="M6" s="2"/>
      <c r="N6" s="8">
        <f>F6</f>
        <v>0</v>
      </c>
      <c r="O6" s="7"/>
      <c r="P6" s="10"/>
    </row>
    <row r="7" spans="1:16" x14ac:dyDescent="0.2">
      <c r="A7" s="28" t="s">
        <v>10</v>
      </c>
      <c r="B7" s="29"/>
      <c r="C7" s="23">
        <f>F7</f>
        <v>-16146.2</v>
      </c>
      <c r="D7" s="24"/>
      <c r="E7" s="3"/>
      <c r="F7" s="14">
        <v>-16146.2</v>
      </c>
      <c r="G7" s="14"/>
      <c r="H7" s="3"/>
      <c r="I7" s="45" t="s">
        <v>11</v>
      </c>
      <c r="J7" s="45"/>
      <c r="K7" s="23">
        <f>N7</f>
        <v>-3071</v>
      </c>
      <c r="L7" s="24"/>
      <c r="M7" s="2"/>
      <c r="N7" s="1">
        <v>-3071</v>
      </c>
      <c r="O7" s="7"/>
      <c r="P7" s="10"/>
    </row>
    <row r="8" spans="1:16" x14ac:dyDescent="0.2">
      <c r="A8" s="28" t="s">
        <v>12</v>
      </c>
      <c r="B8" s="29"/>
      <c r="C8" s="23">
        <f>F8*75%</f>
        <v>1585.0500000000002</v>
      </c>
      <c r="D8" s="24"/>
      <c r="E8" s="15"/>
      <c r="F8" s="15">
        <f>G8*10</f>
        <v>2113.4</v>
      </c>
      <c r="G8" s="15">
        <v>211.34</v>
      </c>
      <c r="H8" s="3"/>
      <c r="I8" s="45" t="s">
        <v>12</v>
      </c>
      <c r="J8" s="45"/>
      <c r="K8" s="41">
        <f>N8*25%</f>
        <v>528.35</v>
      </c>
      <c r="L8" s="41"/>
      <c r="M8" s="2"/>
      <c r="N8" s="2">
        <f>F8</f>
        <v>2113.4</v>
      </c>
      <c r="O8" s="1"/>
      <c r="P8" s="10"/>
    </row>
    <row r="9" spans="1:16" x14ac:dyDescent="0.2">
      <c r="A9" s="28" t="s">
        <v>13</v>
      </c>
      <c r="B9" s="29"/>
      <c r="C9" s="23">
        <f>F9</f>
        <v>0</v>
      </c>
      <c r="D9" s="24"/>
      <c r="E9" s="15"/>
      <c r="F9" s="14"/>
      <c r="G9" s="15"/>
      <c r="H9" s="3"/>
      <c r="I9" s="45" t="s">
        <v>14</v>
      </c>
      <c r="J9" s="45"/>
      <c r="K9" s="41">
        <f>N9</f>
        <v>0</v>
      </c>
      <c r="L9" s="41"/>
      <c r="M9" s="2"/>
      <c r="N9" s="8"/>
      <c r="O9" s="1"/>
      <c r="P9" s="10"/>
    </row>
    <row r="10" spans="1:16" x14ac:dyDescent="0.2">
      <c r="A10" s="28" t="s">
        <v>15</v>
      </c>
      <c r="B10" s="29"/>
      <c r="C10" s="23">
        <f>F10</f>
        <v>205</v>
      </c>
      <c r="D10" s="24"/>
      <c r="E10" s="15"/>
      <c r="F10" s="14">
        <v>205</v>
      </c>
      <c r="G10" s="15"/>
      <c r="H10" s="3"/>
      <c r="I10" s="45" t="s">
        <v>15</v>
      </c>
      <c r="J10" s="45"/>
      <c r="K10" s="41">
        <f>N10</f>
        <v>-155.19</v>
      </c>
      <c r="L10" s="41"/>
      <c r="M10" s="2"/>
      <c r="N10" s="8">
        <v>-155.19</v>
      </c>
      <c r="O10" s="1"/>
      <c r="P10" s="10"/>
    </row>
    <row r="11" spans="1:16" x14ac:dyDescent="0.2">
      <c r="A11" s="28" t="s">
        <v>16</v>
      </c>
      <c r="B11" s="29"/>
      <c r="C11" s="23">
        <f>F11*80%</f>
        <v>-17316.072</v>
      </c>
      <c r="D11" s="24"/>
      <c r="E11" s="15"/>
      <c r="F11" s="14">
        <v>-21645.09</v>
      </c>
      <c r="G11" s="15"/>
      <c r="H11" s="3"/>
      <c r="I11" s="45" t="s">
        <v>16</v>
      </c>
      <c r="J11" s="45"/>
      <c r="K11" s="41">
        <f>N11*20%</f>
        <v>-4329.018</v>
      </c>
      <c r="L11" s="41"/>
      <c r="M11" s="2"/>
      <c r="N11" s="8">
        <f>F11</f>
        <v>-21645.09</v>
      </c>
      <c r="O11" s="1"/>
      <c r="P11" s="10"/>
    </row>
    <row r="12" spans="1:16" x14ac:dyDescent="0.2">
      <c r="A12" s="28" t="s">
        <v>17</v>
      </c>
      <c r="B12" s="29"/>
      <c r="C12" s="23">
        <f>F12</f>
        <v>6485.59</v>
      </c>
      <c r="D12" s="24"/>
      <c r="E12" s="15"/>
      <c r="F12" s="14">
        <v>6485.59</v>
      </c>
      <c r="G12" s="15"/>
      <c r="H12" s="3"/>
      <c r="I12" s="45" t="s">
        <v>17</v>
      </c>
      <c r="J12" s="45"/>
      <c r="K12" s="41">
        <f>N12</f>
        <v>5761.41</v>
      </c>
      <c r="L12" s="41"/>
      <c r="M12" s="2"/>
      <c r="N12" s="8">
        <v>5761.41</v>
      </c>
      <c r="O12" s="1"/>
      <c r="P12" s="10"/>
    </row>
    <row r="13" spans="1:16" x14ac:dyDescent="0.2">
      <c r="A13" s="28" t="s">
        <v>18</v>
      </c>
      <c r="B13" s="29"/>
      <c r="C13" s="23">
        <f>F13</f>
        <v>0</v>
      </c>
      <c r="D13" s="24"/>
      <c r="E13" s="15"/>
      <c r="F13" s="15"/>
      <c r="G13" s="15"/>
      <c r="H13" s="3"/>
      <c r="I13" s="46" t="s">
        <v>18</v>
      </c>
      <c r="J13" s="47"/>
      <c r="K13" s="41">
        <f>N13</f>
        <v>0</v>
      </c>
      <c r="L13" s="41"/>
      <c r="M13" s="1"/>
      <c r="N13" s="1"/>
      <c r="O13" s="1"/>
      <c r="P13" s="10"/>
    </row>
    <row r="14" spans="1:16" x14ac:dyDescent="0.2">
      <c r="A14" s="44" t="s">
        <v>19</v>
      </c>
      <c r="B14" s="44"/>
      <c r="C14" s="23">
        <f>F14</f>
        <v>0</v>
      </c>
      <c r="D14" s="24"/>
      <c r="E14" s="14"/>
      <c r="F14" s="15"/>
      <c r="G14" s="15"/>
      <c r="H14" s="3"/>
      <c r="I14" s="45" t="s">
        <v>19</v>
      </c>
      <c r="J14" s="45"/>
      <c r="K14" s="41">
        <f>N14</f>
        <v>0</v>
      </c>
      <c r="L14" s="41"/>
      <c r="M14" s="1"/>
      <c r="N14" s="7"/>
      <c r="O14" s="1"/>
      <c r="P14" s="10"/>
    </row>
    <row r="15" spans="1:16" x14ac:dyDescent="0.2">
      <c r="A15" s="28" t="s">
        <v>20</v>
      </c>
      <c r="B15" s="29"/>
      <c r="C15" s="23">
        <f>F15</f>
        <v>0</v>
      </c>
      <c r="D15" s="24"/>
      <c r="E15" s="5"/>
      <c r="F15" s="5"/>
      <c r="G15" s="5"/>
      <c r="H15" s="6"/>
      <c r="I15" s="46" t="s">
        <v>20</v>
      </c>
      <c r="J15" s="47"/>
      <c r="K15" s="23">
        <f>N15</f>
        <v>0</v>
      </c>
      <c r="L15" s="24"/>
      <c r="M15" s="1"/>
      <c r="N15" s="1"/>
      <c r="O15" s="5"/>
      <c r="P15" s="10"/>
    </row>
    <row r="16" spans="1:16" s="10" customFormat="1" x14ac:dyDescent="0.2">
      <c r="A16" s="28" t="s">
        <v>21</v>
      </c>
      <c r="B16" s="29"/>
      <c r="C16" s="23">
        <f>F16</f>
        <v>0</v>
      </c>
      <c r="D16" s="24"/>
      <c r="E16" s="9"/>
      <c r="F16" s="9"/>
      <c r="G16" s="9"/>
      <c r="H16" s="6"/>
      <c r="I16" s="46" t="s">
        <v>21</v>
      </c>
      <c r="J16" s="47"/>
      <c r="K16" s="23">
        <f>N16</f>
        <v>0</v>
      </c>
      <c r="L16" s="24"/>
      <c r="M16" s="1"/>
      <c r="N16" s="1"/>
      <c r="O16" s="5"/>
    </row>
    <row r="17" spans="1:16" x14ac:dyDescent="0.2">
      <c r="A17" s="28" t="s">
        <v>22</v>
      </c>
      <c r="B17" s="29"/>
      <c r="C17" s="23">
        <f>F17*75%</f>
        <v>25605.149999999998</v>
      </c>
      <c r="D17" s="24"/>
      <c r="E17" s="11"/>
      <c r="F17" s="14">
        <f>G17*10</f>
        <v>34140.199999999997</v>
      </c>
      <c r="G17" s="15">
        <v>3414.02</v>
      </c>
      <c r="H17" s="12"/>
      <c r="I17" s="46" t="s">
        <v>22</v>
      </c>
      <c r="J17" s="47"/>
      <c r="K17" s="23">
        <f>N17*25%</f>
        <v>0</v>
      </c>
      <c r="L17" s="24"/>
      <c r="M17" s="1"/>
      <c r="N17" s="7"/>
      <c r="O17" s="1"/>
      <c r="P17" s="10"/>
    </row>
    <row r="18" spans="1:16" s="10" customFormat="1" x14ac:dyDescent="0.2">
      <c r="A18" s="28" t="s">
        <v>38</v>
      </c>
      <c r="B18" s="29"/>
      <c r="C18" s="23">
        <f>F18*75%</f>
        <v>-603.52500000000009</v>
      </c>
      <c r="D18" s="24"/>
      <c r="E18" s="11"/>
      <c r="F18" s="14">
        <f>G18*10</f>
        <v>-804.7</v>
      </c>
      <c r="G18" s="11">
        <v>-80.47</v>
      </c>
      <c r="H18" s="12"/>
      <c r="I18" s="28" t="s">
        <v>38</v>
      </c>
      <c r="J18" s="29"/>
      <c r="K18" s="23">
        <f>N18*25%</f>
        <v>-201.17500000000001</v>
      </c>
      <c r="L18" s="24"/>
      <c r="M18" s="1"/>
      <c r="N18" s="7">
        <f>F18</f>
        <v>-804.7</v>
      </c>
      <c r="O18" s="5"/>
    </row>
    <row r="19" spans="1:16" s="10" customFormat="1" x14ac:dyDescent="0.2">
      <c r="A19" s="28" t="s">
        <v>37</v>
      </c>
      <c r="B19" s="29"/>
      <c r="C19" s="23">
        <f>F19</f>
        <v>0</v>
      </c>
      <c r="D19" s="24"/>
      <c r="E19" s="9"/>
      <c r="F19" s="9"/>
      <c r="G19" s="9"/>
      <c r="H19" s="6"/>
      <c r="I19" s="28" t="s">
        <v>37</v>
      </c>
      <c r="J19" s="29"/>
      <c r="K19" s="23">
        <f>N19</f>
        <v>0</v>
      </c>
      <c r="L19" s="24"/>
      <c r="M19" s="1"/>
      <c r="N19" s="1"/>
      <c r="O19" s="9"/>
    </row>
    <row r="20" spans="1:16" s="10" customFormat="1" x14ac:dyDescent="0.2">
      <c r="A20" s="32" t="s">
        <v>23</v>
      </c>
      <c r="B20" s="33"/>
      <c r="C20" s="23">
        <v>-306708</v>
      </c>
      <c r="D20" s="24"/>
      <c r="E20" s="13" t="s">
        <v>57</v>
      </c>
      <c r="F20" s="16" t="s">
        <v>24</v>
      </c>
      <c r="G20" s="16"/>
      <c r="H20" s="3"/>
      <c r="I20" s="32" t="s">
        <v>23</v>
      </c>
      <c r="J20" s="33"/>
      <c r="K20" s="41">
        <v>-152839</v>
      </c>
      <c r="L20" s="41"/>
      <c r="M20" s="1"/>
      <c r="N20" s="1"/>
      <c r="O20" s="4"/>
    </row>
    <row r="21" spans="1:16" x14ac:dyDescent="0.2">
      <c r="A21" s="32" t="s">
        <v>25</v>
      </c>
      <c r="B21" s="33"/>
      <c r="C21" s="23">
        <v>0</v>
      </c>
      <c r="D21" s="24"/>
      <c r="E21" s="17"/>
      <c r="F21" s="16" t="s">
        <v>26</v>
      </c>
      <c r="G21" s="16"/>
      <c r="H21" s="3"/>
      <c r="I21" s="50"/>
      <c r="J21" s="50"/>
      <c r="K21" s="42"/>
      <c r="L21" s="42"/>
      <c r="M21" s="1"/>
      <c r="N21" s="1"/>
      <c r="O21" s="4"/>
      <c r="P21" s="10"/>
    </row>
    <row r="22" spans="1:16" x14ac:dyDescent="0.2">
      <c r="A22" s="32" t="s">
        <v>39</v>
      </c>
      <c r="B22" s="33"/>
      <c r="C22" s="23"/>
      <c r="D22" s="24"/>
      <c r="E22" s="15"/>
      <c r="F22" s="19">
        <v>1.2</v>
      </c>
      <c r="G22" s="15"/>
      <c r="H22" s="3"/>
      <c r="I22" s="50"/>
      <c r="J22" s="50"/>
      <c r="K22" s="42"/>
      <c r="L22" s="42"/>
      <c r="M22" s="1"/>
      <c r="N22" s="1"/>
      <c r="O22" s="1"/>
      <c r="P22" s="10"/>
    </row>
    <row r="23" spans="1:16" x14ac:dyDescent="0.2">
      <c r="A23" s="32" t="s">
        <v>27</v>
      </c>
      <c r="B23" s="33"/>
      <c r="C23" s="23">
        <v>306708</v>
      </c>
      <c r="D23" s="24"/>
      <c r="E23" s="15"/>
      <c r="F23" s="15"/>
      <c r="G23" s="15"/>
      <c r="H23" s="3"/>
      <c r="I23" s="43" t="s">
        <v>27</v>
      </c>
      <c r="J23" s="43"/>
      <c r="K23" s="41">
        <v>152839</v>
      </c>
      <c r="L23" s="41"/>
      <c r="M23" s="1"/>
      <c r="N23" s="1"/>
      <c r="O23" s="1"/>
      <c r="P23" s="10"/>
    </row>
    <row r="24" spans="1:16" x14ac:dyDescent="0.2">
      <c r="A24" s="30"/>
      <c r="B24" s="31"/>
      <c r="C24" s="51"/>
      <c r="D24" s="52"/>
      <c r="E24" s="15"/>
      <c r="F24" s="15"/>
      <c r="G24" s="15"/>
      <c r="H24" s="3"/>
      <c r="I24" s="50"/>
      <c r="J24" s="50"/>
      <c r="K24" s="42"/>
      <c r="L24" s="42"/>
      <c r="M24" s="1"/>
      <c r="N24" s="1"/>
      <c r="O24" s="1"/>
      <c r="P24" s="10"/>
    </row>
    <row r="25" spans="1:16" x14ac:dyDescent="0.2">
      <c r="A25" s="30"/>
      <c r="B25" s="31"/>
      <c r="C25" s="51"/>
      <c r="D25" s="52"/>
      <c r="E25" s="15"/>
      <c r="F25" s="15"/>
      <c r="G25" s="15"/>
      <c r="H25" s="3"/>
      <c r="I25" s="50"/>
      <c r="J25" s="50"/>
      <c r="K25" s="42"/>
      <c r="L25" s="42"/>
      <c r="M25" s="1"/>
      <c r="N25" s="1"/>
      <c r="O25" s="1"/>
      <c r="P25" s="10"/>
    </row>
    <row r="26" spans="1:16" x14ac:dyDescent="0.2">
      <c r="A26" s="32" t="s">
        <v>28</v>
      </c>
      <c r="B26" s="33"/>
      <c r="C26" s="23">
        <f>SUM(C4:C25)</f>
        <v>5982.8229999999749</v>
      </c>
      <c r="D26" s="24"/>
      <c r="E26" s="15"/>
      <c r="F26" s="15"/>
      <c r="G26" s="15"/>
      <c r="H26" s="3"/>
      <c r="I26" s="43" t="s">
        <v>29</v>
      </c>
      <c r="J26" s="43"/>
      <c r="K26" s="41">
        <f>SUM(K4:K25)</f>
        <v>-275.35300000000279</v>
      </c>
      <c r="L26" s="41"/>
      <c r="M26" s="1"/>
      <c r="N26" s="1"/>
      <c r="O26" s="1"/>
      <c r="P26" s="10"/>
    </row>
    <row r="28" spans="1:16" x14ac:dyDescent="0.2">
      <c r="A28" s="37" t="s">
        <v>30</v>
      </c>
      <c r="B28" s="38"/>
      <c r="C28" s="37" t="s">
        <v>5</v>
      </c>
      <c r="D28" s="38"/>
      <c r="E28" s="1"/>
      <c r="F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">
      <c r="A29" s="28" t="s">
        <v>31</v>
      </c>
      <c r="B29" s="29"/>
      <c r="C29" s="39">
        <f>C26*60%</f>
        <v>3589.693799999985</v>
      </c>
      <c r="D29" s="40"/>
      <c r="E29" s="1"/>
      <c r="F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">
      <c r="A30" s="28" t="s">
        <v>32</v>
      </c>
      <c r="B30" s="29"/>
      <c r="C30" s="35">
        <f>C26*40%</f>
        <v>2393.1291999999899</v>
      </c>
      <c r="D30" s="36"/>
      <c r="E30" s="1"/>
      <c r="F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">
      <c r="A31" s="28" t="s">
        <v>1</v>
      </c>
      <c r="B31" s="29"/>
      <c r="C31" s="35">
        <f>K26</f>
        <v>-275.35300000000279</v>
      </c>
      <c r="D31" s="36"/>
      <c r="E31" s="1"/>
      <c r="F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">
      <c r="A32" s="10"/>
      <c r="B32" s="10"/>
      <c r="C32" s="3"/>
      <c r="D32" s="3"/>
      <c r="E32" s="10"/>
      <c r="F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7" x14ac:dyDescent="0.2">
      <c r="A33" s="22" t="s">
        <v>41</v>
      </c>
      <c r="B33" s="22"/>
      <c r="D33" s="22" t="s">
        <v>47</v>
      </c>
      <c r="E33" s="22"/>
    </row>
    <row r="34" spans="1:17" ht="17.100000000000001" customHeight="1" x14ac:dyDescent="0.2">
      <c r="A34" s="18" t="s">
        <v>40</v>
      </c>
      <c r="B34" s="18"/>
      <c r="C34" s="20"/>
      <c r="D34" s="18" t="s">
        <v>48</v>
      </c>
      <c r="E34" s="1"/>
    </row>
    <row r="35" spans="1:17" ht="17.100000000000001" customHeight="1" x14ac:dyDescent="0.2">
      <c r="A35" s="18" t="s">
        <v>42</v>
      </c>
      <c r="B35" s="18"/>
      <c r="C35" s="20"/>
      <c r="D35" s="18" t="s">
        <v>49</v>
      </c>
      <c r="E35" s="1"/>
    </row>
    <row r="36" spans="1:17" ht="17.100000000000001" customHeight="1" x14ac:dyDescent="0.2">
      <c r="A36" s="18" t="s">
        <v>43</v>
      </c>
      <c r="B36" s="18"/>
      <c r="C36" s="20"/>
      <c r="D36" s="18" t="s">
        <v>50</v>
      </c>
      <c r="E36" s="1"/>
      <c r="Q36" s="10"/>
    </row>
    <row r="37" spans="1:17" ht="17.100000000000001" customHeight="1" x14ac:dyDescent="0.2">
      <c r="A37" s="18" t="s">
        <v>44</v>
      </c>
      <c r="B37" s="18"/>
      <c r="C37" s="20"/>
      <c r="D37" s="18" t="s">
        <v>51</v>
      </c>
      <c r="E37" s="1"/>
    </row>
    <row r="38" spans="1:17" ht="17.100000000000001" customHeight="1" x14ac:dyDescent="0.2">
      <c r="A38" s="18" t="s">
        <v>45</v>
      </c>
      <c r="B38" s="18"/>
      <c r="C38" s="20"/>
      <c r="D38" s="18" t="s">
        <v>52</v>
      </c>
      <c r="E38" s="1"/>
    </row>
    <row r="39" spans="1:17" ht="17.100000000000001" customHeight="1" x14ac:dyDescent="0.2">
      <c r="A39" s="18"/>
      <c r="B39" s="18"/>
      <c r="C39" s="20"/>
      <c r="D39" s="18" t="s">
        <v>53</v>
      </c>
      <c r="E39" s="1"/>
    </row>
    <row r="40" spans="1:17" ht="17.100000000000001" customHeight="1" x14ac:dyDescent="0.2">
      <c r="A40" s="1"/>
      <c r="B40" s="1"/>
      <c r="D40" s="1"/>
      <c r="E40" s="1"/>
    </row>
    <row r="41" spans="1:17" ht="17.100000000000001" customHeight="1" x14ac:dyDescent="0.2">
      <c r="A41" s="1" t="s">
        <v>46</v>
      </c>
      <c r="B41" s="1">
        <f>SUM(B34:B40)</f>
        <v>0</v>
      </c>
      <c r="D41" s="1"/>
      <c r="E41" s="1">
        <f>SUM(E34:E40)</f>
        <v>0</v>
      </c>
    </row>
    <row r="42" spans="1:17" ht="17.100000000000001" customHeight="1" x14ac:dyDescent="0.2">
      <c r="D42" s="1" t="s">
        <v>54</v>
      </c>
      <c r="E42" s="1"/>
    </row>
  </sheetData>
  <mergeCells count="112">
    <mergeCell ref="K14:L14"/>
    <mergeCell ref="I20:J20"/>
    <mergeCell ref="K20:L20"/>
    <mergeCell ref="I15:J15"/>
    <mergeCell ref="K15:L15"/>
    <mergeCell ref="I12:J12"/>
    <mergeCell ref="K12:L12"/>
    <mergeCell ref="I13:J13"/>
    <mergeCell ref="K13:L13"/>
    <mergeCell ref="K17:L17"/>
    <mergeCell ref="K16:L16"/>
    <mergeCell ref="K18:L18"/>
    <mergeCell ref="K19:L19"/>
    <mergeCell ref="K23:L23"/>
    <mergeCell ref="I22:J22"/>
    <mergeCell ref="I24:J24"/>
    <mergeCell ref="I25:J25"/>
    <mergeCell ref="K21:L21"/>
    <mergeCell ref="C24:D24"/>
    <mergeCell ref="K25:L25"/>
    <mergeCell ref="I21:J21"/>
    <mergeCell ref="C25:D25"/>
    <mergeCell ref="C23:D23"/>
    <mergeCell ref="C22:D22"/>
    <mergeCell ref="I1:N1"/>
    <mergeCell ref="K11:L11"/>
    <mergeCell ref="I5:J5"/>
    <mergeCell ref="K2:L2"/>
    <mergeCell ref="I3:J3"/>
    <mergeCell ref="K3:L3"/>
    <mergeCell ref="I4:J4"/>
    <mergeCell ref="K4:L4"/>
    <mergeCell ref="I2:J2"/>
    <mergeCell ref="K9:L9"/>
    <mergeCell ref="I10:J10"/>
    <mergeCell ref="K10:L10"/>
    <mergeCell ref="I11:J11"/>
    <mergeCell ref="I9:J9"/>
    <mergeCell ref="K5:L5"/>
    <mergeCell ref="I6:J6"/>
    <mergeCell ref="K6:L6"/>
    <mergeCell ref="I7:J7"/>
    <mergeCell ref="K7:L7"/>
    <mergeCell ref="I8:J8"/>
    <mergeCell ref="K8:L8"/>
    <mergeCell ref="A30:B30"/>
    <mergeCell ref="C30:D30"/>
    <mergeCell ref="A28:B28"/>
    <mergeCell ref="I14:J14"/>
    <mergeCell ref="I17:J17"/>
    <mergeCell ref="I16:J16"/>
    <mergeCell ref="A26:B26"/>
    <mergeCell ref="C26:D26"/>
    <mergeCell ref="A24:B24"/>
    <mergeCell ref="I26:J26"/>
    <mergeCell ref="A25:B25"/>
    <mergeCell ref="A20:B20"/>
    <mergeCell ref="A23:B23"/>
    <mergeCell ref="A22:B22"/>
    <mergeCell ref="C18:D18"/>
    <mergeCell ref="I18:J18"/>
    <mergeCell ref="A19:B19"/>
    <mergeCell ref="C19:D19"/>
    <mergeCell ref="I19:J19"/>
    <mergeCell ref="K26:L26"/>
    <mergeCell ref="K24:L24"/>
    <mergeCell ref="K22:L22"/>
    <mergeCell ref="I23:J23"/>
    <mergeCell ref="C7:D7"/>
    <mergeCell ref="C8:D8"/>
    <mergeCell ref="A11:B11"/>
    <mergeCell ref="A12:B12"/>
    <mergeCell ref="A13:B13"/>
    <mergeCell ref="A14:B14"/>
    <mergeCell ref="C20:D20"/>
    <mergeCell ref="A21:B21"/>
    <mergeCell ref="C21:D21"/>
    <mergeCell ref="A18:B18"/>
    <mergeCell ref="A15:B15"/>
    <mergeCell ref="C15:D15"/>
    <mergeCell ref="C14:D14"/>
    <mergeCell ref="C12:D12"/>
    <mergeCell ref="C13:D13"/>
    <mergeCell ref="A17:B17"/>
    <mergeCell ref="C17:D17"/>
    <mergeCell ref="A16:B16"/>
    <mergeCell ref="C16:D16"/>
    <mergeCell ref="A7:B7"/>
    <mergeCell ref="A33:B33"/>
    <mergeCell ref="D33:E33"/>
    <mergeCell ref="C10:D10"/>
    <mergeCell ref="C11:D11"/>
    <mergeCell ref="A1:D1"/>
    <mergeCell ref="A4:B4"/>
    <mergeCell ref="A5:B5"/>
    <mergeCell ref="A6:B6"/>
    <mergeCell ref="C2:D2"/>
    <mergeCell ref="C3:D3"/>
    <mergeCell ref="A2:B2"/>
    <mergeCell ref="A3:B3"/>
    <mergeCell ref="C4:D4"/>
    <mergeCell ref="C5:D5"/>
    <mergeCell ref="C6:D6"/>
    <mergeCell ref="A10:B10"/>
    <mergeCell ref="A9:B9"/>
    <mergeCell ref="A8:B8"/>
    <mergeCell ref="C9:D9"/>
    <mergeCell ref="C31:D31"/>
    <mergeCell ref="A31:B31"/>
    <mergeCell ref="C28:D28"/>
    <mergeCell ref="A29:B29"/>
    <mergeCell ref="C29:D29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35" operator="beginsWith" id="{0672FC06-2DFB-4B3F-B7B4-7EFFBC95FB40}">
            <xm:f>LEFT(C1,LEN("-"))="-"</xm:f>
            <xm:f>"-"</xm:f>
            <x14:dxf>
              <font>
                <color rgb="FFFF0000"/>
              </font>
            </x14:dxf>
          </x14:cfRule>
          <xm:sqref>C1:D15 C20:D1048576 C17</xm:sqref>
        </x14:conditionalFormatting>
        <x14:conditionalFormatting xmlns:xm="http://schemas.microsoft.com/office/excel/2006/main">
          <x14:cfRule type="beginsWith" priority="34" operator="beginsWith" id="{20B1D8FF-EA21-4B4D-AE27-84B730078D21}">
            <xm:f>LEFT(K1,LEN("-"))="-"</xm:f>
            <xm:f>"-"</xm:f>
            <x14:dxf>
              <font>
                <color rgb="FFFF0000"/>
              </font>
            </x14:dxf>
          </x14:cfRule>
          <xm:sqref>K1:L1 K3:L15 K20:L1048576</xm:sqref>
        </x14:conditionalFormatting>
        <x14:conditionalFormatting xmlns:xm="http://schemas.microsoft.com/office/excel/2006/main">
          <x14:cfRule type="beginsWith" priority="30" operator="beginsWith" id="{CE802920-2372-4100-860C-890AD35622C3}">
            <xm:f>LEFT(K17,LEN("-"))="-"</xm:f>
            <xm:f>"-"</xm:f>
            <x14:dxf>
              <font>
                <color rgb="FFFF0000"/>
              </font>
            </x14:dxf>
          </x14:cfRule>
          <xm:sqref>K17</xm:sqref>
        </x14:conditionalFormatting>
        <x14:conditionalFormatting xmlns:xm="http://schemas.microsoft.com/office/excel/2006/main">
          <x14:cfRule type="beginsWith" priority="29" operator="beginsWith" id="{D20894DD-0E24-465C-B667-452575C9ECC6}">
            <xm:f>LEFT(C16,LEN("-"))="-"</xm:f>
            <xm:f>"-"</xm:f>
            <x14:dxf>
              <font>
                <color rgb="FFFF0000"/>
              </font>
            </x14:dxf>
          </x14:cfRule>
          <xm:sqref>C16:D16</xm:sqref>
        </x14:conditionalFormatting>
        <x14:conditionalFormatting xmlns:xm="http://schemas.microsoft.com/office/excel/2006/main">
          <x14:cfRule type="beginsWith" priority="28" operator="beginsWith" id="{EF1516A3-C7D6-4E53-800F-A394E7AB98E7}">
            <xm:f>LEFT(K16,LEN("-"))="-"</xm:f>
            <xm:f>"-"</xm:f>
            <x14:dxf>
              <font>
                <color rgb="FFFF0000"/>
              </font>
            </x14:dxf>
          </x14:cfRule>
          <xm:sqref>K16:L16</xm:sqref>
        </x14:conditionalFormatting>
        <x14:conditionalFormatting xmlns:xm="http://schemas.microsoft.com/office/excel/2006/main">
          <x14:cfRule type="beginsWith" priority="12" operator="beginsWith" id="{39861E3C-95D5-4F2B-83A1-4061552B2DBE}">
            <xm:f>LEFT(C18,LEN("-"))="-"</xm:f>
            <xm:f>"-"</xm:f>
            <x14:dxf>
              <font>
                <color rgb="FFFF0000"/>
              </font>
            </x14:dxf>
          </x14:cfRule>
          <xm:sqref>C18</xm:sqref>
        </x14:conditionalFormatting>
        <x14:conditionalFormatting xmlns:xm="http://schemas.microsoft.com/office/excel/2006/main">
          <x14:cfRule type="beginsWith" priority="11" operator="beginsWith" id="{CC1D97CA-937A-4A1D-A5A7-1CFAB20E53BA}">
            <xm:f>LEFT(K18,LEN("-"))="-"</xm:f>
            <xm:f>"-"</xm:f>
            <x14:dxf>
              <font>
                <color rgb="FFFF0000"/>
              </font>
            </x14:dxf>
          </x14:cfRule>
          <xm:sqref>K18</xm:sqref>
        </x14:conditionalFormatting>
        <x14:conditionalFormatting xmlns:xm="http://schemas.microsoft.com/office/excel/2006/main">
          <x14:cfRule type="beginsWith" priority="1" operator="beginsWith" id="{78F38C59-F092-44D9-8FC1-83E12A9C3F58}">
            <xm:f>LEFT(K2,LEN("-"))="-"</xm:f>
            <xm:f>"-"</xm:f>
            <x14:dxf>
              <font>
                <color rgb="FFFF0000"/>
              </font>
            </x14:dxf>
          </x14:cfRule>
          <xm:sqref>K2:L2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N19" sqref="N19"/>
    </sheetView>
  </sheetViews>
  <sheetFormatPr defaultRowHeight="14.25" x14ac:dyDescent="0.2"/>
  <cols>
    <col min="1" max="1" width="22.75" customWidth="1"/>
    <col min="5" max="5" width="14.75" customWidth="1"/>
    <col min="6" max="6" width="11.75" customWidth="1"/>
    <col min="13" max="13" width="12.75" customWidth="1"/>
    <col min="14" max="14" width="15.375" customWidth="1"/>
  </cols>
  <sheetData>
    <row r="1" spans="1:15" x14ac:dyDescent="0.2">
      <c r="A1" s="48" t="s">
        <v>33</v>
      </c>
      <c r="B1" s="48"/>
      <c r="C1" s="48"/>
      <c r="D1" s="48"/>
      <c r="E1" s="1"/>
      <c r="F1" s="10"/>
      <c r="G1" s="10"/>
      <c r="H1" s="10"/>
      <c r="I1" s="48" t="s">
        <v>1</v>
      </c>
      <c r="J1" s="48"/>
      <c r="K1" s="48"/>
      <c r="L1" s="48"/>
      <c r="M1" s="48"/>
      <c r="N1" s="48"/>
      <c r="O1" s="10"/>
    </row>
    <row r="2" spans="1:15" x14ac:dyDescent="0.2">
      <c r="A2" s="32" t="s">
        <v>2</v>
      </c>
      <c r="B2" s="33"/>
      <c r="C2" s="30" t="s">
        <v>56</v>
      </c>
      <c r="D2" s="31"/>
      <c r="E2" s="1"/>
      <c r="F2" s="1" t="s">
        <v>3</v>
      </c>
      <c r="G2" s="1" t="s">
        <v>3</v>
      </c>
      <c r="H2" s="10"/>
      <c r="I2" s="49" t="s">
        <v>2</v>
      </c>
      <c r="J2" s="49"/>
      <c r="K2" s="30" t="s">
        <v>56</v>
      </c>
      <c r="L2" s="31"/>
      <c r="M2" s="2"/>
      <c r="N2" s="1" t="s">
        <v>3</v>
      </c>
      <c r="O2" s="1" t="s">
        <v>3</v>
      </c>
    </row>
    <row r="3" spans="1:15" x14ac:dyDescent="0.2">
      <c r="A3" s="32" t="s">
        <v>4</v>
      </c>
      <c r="B3" s="34"/>
      <c r="C3" s="32" t="s">
        <v>5</v>
      </c>
      <c r="D3" s="33"/>
      <c r="E3" s="1"/>
      <c r="F3" s="1"/>
      <c r="G3" s="1"/>
      <c r="H3" s="10"/>
      <c r="I3" s="32" t="s">
        <v>4</v>
      </c>
      <c r="J3" s="33"/>
      <c r="K3" s="49" t="s">
        <v>5</v>
      </c>
      <c r="L3" s="49"/>
      <c r="M3" s="2"/>
      <c r="N3" s="2"/>
      <c r="O3" s="1"/>
    </row>
    <row r="4" spans="1:15" x14ac:dyDescent="0.2">
      <c r="A4" s="28" t="s">
        <v>6</v>
      </c>
      <c r="B4" s="29"/>
      <c r="C4" s="23">
        <f>F4</f>
        <v>0</v>
      </c>
      <c r="D4" s="24"/>
      <c r="E4" s="14"/>
      <c r="F4" s="14"/>
      <c r="G4" s="15"/>
      <c r="H4" s="3"/>
      <c r="I4" s="45" t="s">
        <v>6</v>
      </c>
      <c r="J4" s="45"/>
      <c r="K4" s="23">
        <f>N4</f>
        <v>0</v>
      </c>
      <c r="L4" s="24"/>
      <c r="M4" s="2"/>
      <c r="N4" s="8"/>
      <c r="O4" s="1"/>
    </row>
    <row r="5" spans="1:15" x14ac:dyDescent="0.2">
      <c r="A5" s="28" t="s">
        <v>7</v>
      </c>
      <c r="B5" s="29"/>
      <c r="C5" s="23">
        <f>F5</f>
        <v>0</v>
      </c>
      <c r="D5" s="24"/>
      <c r="E5" s="14"/>
      <c r="F5" s="14"/>
      <c r="G5" s="14"/>
      <c r="H5" s="3"/>
      <c r="I5" s="45" t="s">
        <v>7</v>
      </c>
      <c r="J5" s="45"/>
      <c r="K5" s="23">
        <f>N5</f>
        <v>0</v>
      </c>
      <c r="L5" s="24"/>
      <c r="M5" s="2"/>
      <c r="N5" s="8"/>
      <c r="O5" s="7"/>
    </row>
    <row r="6" spans="1:15" x14ac:dyDescent="0.2">
      <c r="A6" s="28" t="s">
        <v>8</v>
      </c>
      <c r="B6" s="29"/>
      <c r="C6" s="23">
        <f>F6*80%</f>
        <v>0</v>
      </c>
      <c r="D6" s="24"/>
      <c r="E6" s="14"/>
      <c r="F6" s="14"/>
      <c r="G6" s="14"/>
      <c r="H6" s="3"/>
      <c r="I6" s="45" t="s">
        <v>9</v>
      </c>
      <c r="J6" s="45"/>
      <c r="K6" s="41">
        <f>N6*20%</f>
        <v>0</v>
      </c>
      <c r="L6" s="41"/>
      <c r="M6" s="2"/>
      <c r="N6" s="8">
        <f>F6</f>
        <v>0</v>
      </c>
      <c r="O6" s="7"/>
    </row>
    <row r="7" spans="1:15" x14ac:dyDescent="0.2">
      <c r="A7" s="28" t="s">
        <v>10</v>
      </c>
      <c r="B7" s="29"/>
      <c r="C7" s="23">
        <f>F7</f>
        <v>5430.8</v>
      </c>
      <c r="D7" s="24"/>
      <c r="E7" s="3"/>
      <c r="F7" s="14">
        <v>5430.8</v>
      </c>
      <c r="G7" s="14"/>
      <c r="H7" s="3"/>
      <c r="I7" s="45" t="s">
        <v>11</v>
      </c>
      <c r="J7" s="45"/>
      <c r="K7" s="23">
        <f>N7</f>
        <v>2038</v>
      </c>
      <c r="L7" s="24"/>
      <c r="M7" s="2"/>
      <c r="N7" s="1">
        <v>2038</v>
      </c>
      <c r="O7" s="7"/>
    </row>
    <row r="8" spans="1:15" s="10" customFormat="1" x14ac:dyDescent="0.2">
      <c r="A8" s="28" t="s">
        <v>12</v>
      </c>
      <c r="B8" s="29"/>
      <c r="C8" s="23">
        <f>F8*75%</f>
        <v>-2964.0749999999998</v>
      </c>
      <c r="D8" s="24"/>
      <c r="E8" s="15"/>
      <c r="F8" s="15">
        <f>G8*10</f>
        <v>-3952.1</v>
      </c>
      <c r="G8" s="15">
        <v>-395.21</v>
      </c>
      <c r="H8" s="3"/>
      <c r="I8" s="45" t="s">
        <v>12</v>
      </c>
      <c r="J8" s="45"/>
      <c r="K8" s="41">
        <f>N8*25%</f>
        <v>-988.02499999999998</v>
      </c>
      <c r="L8" s="41"/>
      <c r="M8" s="2"/>
      <c r="N8" s="2">
        <f>F8</f>
        <v>-3952.1</v>
      </c>
      <c r="O8" s="1"/>
    </row>
    <row r="9" spans="1:15" x14ac:dyDescent="0.2">
      <c r="A9" s="28" t="s">
        <v>13</v>
      </c>
      <c r="B9" s="29"/>
      <c r="C9" s="23">
        <f>F9</f>
        <v>0</v>
      </c>
      <c r="D9" s="24"/>
      <c r="E9" s="15"/>
      <c r="F9" s="14"/>
      <c r="G9" s="15"/>
      <c r="H9" s="3"/>
      <c r="I9" s="45" t="s">
        <v>14</v>
      </c>
      <c r="J9" s="45"/>
      <c r="K9" s="41">
        <f>N9</f>
        <v>0</v>
      </c>
      <c r="L9" s="41"/>
      <c r="M9" s="2"/>
      <c r="N9" s="8"/>
      <c r="O9" s="1"/>
    </row>
    <row r="10" spans="1:15" x14ac:dyDescent="0.2">
      <c r="A10" s="28" t="s">
        <v>15</v>
      </c>
      <c r="B10" s="29"/>
      <c r="C10" s="23">
        <f>F10</f>
        <v>70</v>
      </c>
      <c r="D10" s="24"/>
      <c r="E10" s="15"/>
      <c r="F10" s="14">
        <v>70</v>
      </c>
      <c r="G10" s="15"/>
      <c r="H10" s="3"/>
      <c r="I10" s="45" t="s">
        <v>15</v>
      </c>
      <c r="J10" s="45"/>
      <c r="K10" s="41">
        <f>N10</f>
        <v>30</v>
      </c>
      <c r="L10" s="41"/>
      <c r="M10" s="2"/>
      <c r="N10" s="8">
        <v>30</v>
      </c>
      <c r="O10" s="1"/>
    </row>
    <row r="11" spans="1:15" x14ac:dyDescent="0.2">
      <c r="A11" s="28" t="s">
        <v>16</v>
      </c>
      <c r="B11" s="29"/>
      <c r="C11" s="23">
        <f>F11*80%</f>
        <v>244</v>
      </c>
      <c r="D11" s="24"/>
      <c r="E11" s="15"/>
      <c r="F11" s="14">
        <v>305</v>
      </c>
      <c r="G11" s="15"/>
      <c r="H11" s="3"/>
      <c r="I11" s="45" t="s">
        <v>16</v>
      </c>
      <c r="J11" s="45"/>
      <c r="K11" s="41">
        <f>N11*20%</f>
        <v>61</v>
      </c>
      <c r="L11" s="41"/>
      <c r="M11" s="2"/>
      <c r="N11" s="8">
        <f>F11</f>
        <v>305</v>
      </c>
      <c r="O11" s="1"/>
    </row>
    <row r="12" spans="1:15" x14ac:dyDescent="0.2">
      <c r="A12" s="28" t="s">
        <v>17</v>
      </c>
      <c r="B12" s="29"/>
      <c r="C12" s="23">
        <f>F12</f>
        <v>567.09</v>
      </c>
      <c r="D12" s="24"/>
      <c r="E12" s="15"/>
      <c r="F12" s="14">
        <v>567.09</v>
      </c>
      <c r="G12" s="15"/>
      <c r="H12" s="3"/>
      <c r="I12" s="45" t="s">
        <v>17</v>
      </c>
      <c r="J12" s="45"/>
      <c r="K12" s="41">
        <f>N12</f>
        <v>4714.53</v>
      </c>
      <c r="L12" s="41"/>
      <c r="M12" s="2"/>
      <c r="N12" s="8">
        <v>4714.53</v>
      </c>
      <c r="O12" s="1"/>
    </row>
    <row r="13" spans="1:15" x14ac:dyDescent="0.2">
      <c r="A13" s="28" t="s">
        <v>18</v>
      </c>
      <c r="B13" s="29"/>
      <c r="C13" s="23">
        <f>F13</f>
        <v>0</v>
      </c>
      <c r="D13" s="24"/>
      <c r="E13" s="15"/>
      <c r="F13" s="15"/>
      <c r="G13" s="15"/>
      <c r="H13" s="3"/>
      <c r="I13" s="46" t="s">
        <v>18</v>
      </c>
      <c r="J13" s="47"/>
      <c r="K13" s="41">
        <f>N13</f>
        <v>0</v>
      </c>
      <c r="L13" s="41"/>
      <c r="M13" s="1"/>
      <c r="N13" s="1"/>
      <c r="O13" s="1"/>
    </row>
    <row r="14" spans="1:15" x14ac:dyDescent="0.2">
      <c r="A14" s="44" t="s">
        <v>19</v>
      </c>
      <c r="B14" s="44"/>
      <c r="C14" s="23">
        <f>F14</f>
        <v>0</v>
      </c>
      <c r="D14" s="24"/>
      <c r="E14" s="14"/>
      <c r="F14" s="15"/>
      <c r="G14" s="15"/>
      <c r="H14" s="3"/>
      <c r="I14" s="45" t="s">
        <v>19</v>
      </c>
      <c r="J14" s="45"/>
      <c r="K14" s="41">
        <f>N14</f>
        <v>0</v>
      </c>
      <c r="L14" s="41"/>
      <c r="M14" s="1"/>
      <c r="N14" s="7"/>
      <c r="O14" s="1"/>
    </row>
    <row r="15" spans="1:15" x14ac:dyDescent="0.2">
      <c r="A15" s="28" t="s">
        <v>20</v>
      </c>
      <c r="B15" s="29"/>
      <c r="C15" s="23">
        <f>F15</f>
        <v>0</v>
      </c>
      <c r="D15" s="24"/>
      <c r="E15" s="5"/>
      <c r="F15" s="5"/>
      <c r="G15" s="5"/>
      <c r="H15" s="6"/>
      <c r="I15" s="46" t="s">
        <v>20</v>
      </c>
      <c r="J15" s="47"/>
      <c r="K15" s="23">
        <f>N15</f>
        <v>0</v>
      </c>
      <c r="L15" s="24"/>
      <c r="M15" s="1"/>
      <c r="N15" s="1"/>
      <c r="O15" s="5"/>
    </row>
    <row r="16" spans="1:15" x14ac:dyDescent="0.2">
      <c r="A16" s="28" t="s">
        <v>21</v>
      </c>
      <c r="B16" s="29"/>
      <c r="C16" s="23">
        <f>F16</f>
        <v>0</v>
      </c>
      <c r="D16" s="24"/>
      <c r="E16" s="9"/>
      <c r="F16" s="9"/>
      <c r="G16" s="9"/>
      <c r="H16" s="6"/>
      <c r="I16" s="46" t="s">
        <v>21</v>
      </c>
      <c r="J16" s="47"/>
      <c r="K16" s="23">
        <f>N16</f>
        <v>0</v>
      </c>
      <c r="L16" s="24"/>
      <c r="M16" s="1"/>
      <c r="N16" s="1"/>
      <c r="O16" s="5"/>
    </row>
    <row r="17" spans="1:15" x14ac:dyDescent="0.2">
      <c r="A17" s="28" t="s">
        <v>22</v>
      </c>
      <c r="B17" s="29"/>
      <c r="C17" s="23">
        <f>F17*75%</f>
        <v>-1337.175</v>
      </c>
      <c r="D17" s="24"/>
      <c r="E17" s="11"/>
      <c r="F17" s="15">
        <f>G17*10</f>
        <v>-1782.8999999999999</v>
      </c>
      <c r="G17" s="11">
        <v>-178.29</v>
      </c>
      <c r="H17" s="12"/>
      <c r="I17" s="46" t="s">
        <v>22</v>
      </c>
      <c r="J17" s="47"/>
      <c r="K17" s="23">
        <f>N17*25%</f>
        <v>-445.72499999999997</v>
      </c>
      <c r="L17" s="24"/>
      <c r="M17" s="1"/>
      <c r="N17" s="1">
        <f>F17</f>
        <v>-1782.8999999999999</v>
      </c>
      <c r="O17" s="1"/>
    </row>
    <row r="18" spans="1:15" s="10" customFormat="1" x14ac:dyDescent="0.2">
      <c r="A18" s="28" t="s">
        <v>38</v>
      </c>
      <c r="B18" s="29"/>
      <c r="C18" s="23">
        <f>F18*75%</f>
        <v>0</v>
      </c>
      <c r="D18" s="24"/>
      <c r="E18" s="11"/>
      <c r="F18" s="14">
        <f>G18*10</f>
        <v>0</v>
      </c>
      <c r="G18" s="11"/>
      <c r="H18" s="12"/>
      <c r="I18" s="28" t="s">
        <v>38</v>
      </c>
      <c r="J18" s="29"/>
      <c r="K18" s="23">
        <f>N18*25%</f>
        <v>0</v>
      </c>
      <c r="L18" s="24"/>
      <c r="M18" s="1"/>
      <c r="N18" s="1">
        <f>F18</f>
        <v>0</v>
      </c>
      <c r="O18" s="5"/>
    </row>
    <row r="19" spans="1:15" s="10" customFormat="1" x14ac:dyDescent="0.2">
      <c r="A19" s="28" t="s">
        <v>37</v>
      </c>
      <c r="B19" s="29"/>
      <c r="C19" s="53">
        <f>F19</f>
        <v>40.31</v>
      </c>
      <c r="D19" s="54"/>
      <c r="E19" s="9"/>
      <c r="F19" s="9">
        <v>40.31</v>
      </c>
      <c r="G19" s="9"/>
      <c r="H19" s="6"/>
      <c r="I19" s="28" t="s">
        <v>37</v>
      </c>
      <c r="J19" s="29"/>
      <c r="K19" s="53">
        <f>N19</f>
        <v>2.4</v>
      </c>
      <c r="L19" s="54"/>
      <c r="M19" s="1"/>
      <c r="N19" s="7">
        <v>2.4</v>
      </c>
      <c r="O19" s="9"/>
    </row>
    <row r="20" spans="1:15" s="10" customFormat="1" x14ac:dyDescent="0.2">
      <c r="A20" s="32" t="s">
        <v>23</v>
      </c>
      <c r="B20" s="33"/>
      <c r="C20" s="23">
        <v>-183863</v>
      </c>
      <c r="D20" s="24"/>
      <c r="E20" s="13" t="s">
        <v>57</v>
      </c>
      <c r="F20" s="16" t="s">
        <v>24</v>
      </c>
      <c r="G20" s="16"/>
      <c r="H20" s="3"/>
      <c r="I20" s="43" t="s">
        <v>23</v>
      </c>
      <c r="J20" s="43"/>
      <c r="K20" s="41">
        <v>-74273</v>
      </c>
      <c r="L20" s="41"/>
      <c r="M20" s="13"/>
      <c r="N20" s="1"/>
      <c r="O20" s="4"/>
    </row>
    <row r="21" spans="1:15" s="10" customFormat="1" x14ac:dyDescent="0.2">
      <c r="A21" s="32" t="s">
        <v>25</v>
      </c>
      <c r="B21" s="33"/>
      <c r="C21" s="23">
        <v>0</v>
      </c>
      <c r="D21" s="24"/>
      <c r="E21" s="21" t="s">
        <v>55</v>
      </c>
      <c r="F21" s="16" t="s">
        <v>26</v>
      </c>
      <c r="G21" s="16"/>
      <c r="H21" s="3"/>
      <c r="I21" s="50"/>
      <c r="J21" s="50"/>
      <c r="K21" s="42"/>
      <c r="L21" s="42"/>
      <c r="M21" s="1"/>
      <c r="N21" s="1"/>
      <c r="O21" s="4"/>
    </row>
    <row r="22" spans="1:15" s="10" customFormat="1" x14ac:dyDescent="0.2">
      <c r="A22" s="32" t="s">
        <v>39</v>
      </c>
      <c r="B22" s="33"/>
      <c r="C22" s="23"/>
      <c r="D22" s="24"/>
      <c r="E22" s="15"/>
      <c r="F22" s="19">
        <v>1.2</v>
      </c>
      <c r="G22" s="15"/>
      <c r="H22" s="3"/>
      <c r="I22" s="50"/>
      <c r="J22" s="50"/>
      <c r="K22" s="42"/>
      <c r="L22" s="42"/>
      <c r="M22" s="1"/>
      <c r="N22" s="1"/>
      <c r="O22" s="1"/>
    </row>
    <row r="23" spans="1:15" x14ac:dyDescent="0.2">
      <c r="A23" s="32" t="s">
        <v>27</v>
      </c>
      <c r="B23" s="33"/>
      <c r="C23" s="23">
        <v>183863</v>
      </c>
      <c r="D23" s="24"/>
      <c r="E23" s="15"/>
      <c r="F23" s="15"/>
      <c r="G23" s="15"/>
      <c r="H23" s="3"/>
      <c r="I23" s="43" t="s">
        <v>27</v>
      </c>
      <c r="J23" s="43"/>
      <c r="K23" s="41">
        <v>74273</v>
      </c>
      <c r="L23" s="41"/>
      <c r="M23" s="1"/>
      <c r="N23" s="1"/>
      <c r="O23" s="1"/>
    </row>
    <row r="24" spans="1:15" s="10" customFormat="1" x14ac:dyDescent="0.2">
      <c r="A24" s="30"/>
      <c r="B24" s="31"/>
      <c r="C24" s="51"/>
      <c r="D24" s="52"/>
      <c r="E24" s="15"/>
      <c r="F24" s="15"/>
      <c r="G24" s="15"/>
      <c r="H24" s="3"/>
      <c r="I24" s="50"/>
      <c r="J24" s="50"/>
      <c r="K24" s="42"/>
      <c r="L24" s="42"/>
      <c r="M24" s="1"/>
      <c r="N24" s="1"/>
      <c r="O24" s="1"/>
    </row>
    <row r="25" spans="1:15" x14ac:dyDescent="0.2">
      <c r="A25" s="30"/>
      <c r="B25" s="31"/>
      <c r="C25" s="51"/>
      <c r="D25" s="52"/>
      <c r="E25" s="15"/>
      <c r="F25" s="15"/>
      <c r="G25" s="15"/>
      <c r="H25" s="3"/>
      <c r="I25" s="50"/>
      <c r="J25" s="50"/>
      <c r="K25" s="42"/>
      <c r="L25" s="42"/>
      <c r="M25" s="1"/>
      <c r="N25" s="1"/>
      <c r="O25" s="1"/>
    </row>
    <row r="26" spans="1:15" x14ac:dyDescent="0.2">
      <c r="A26" s="32" t="s">
        <v>28</v>
      </c>
      <c r="B26" s="33"/>
      <c r="C26" s="23">
        <f>SUM(C4:C25)</f>
        <v>2050.9500000000116</v>
      </c>
      <c r="D26" s="24"/>
      <c r="E26" s="15"/>
      <c r="F26" s="15"/>
      <c r="G26" s="15"/>
      <c r="H26" s="3"/>
      <c r="I26" s="43" t="s">
        <v>29</v>
      </c>
      <c r="J26" s="43"/>
      <c r="K26" s="41">
        <f>SUM(K4:K25)</f>
        <v>5412.179999999993</v>
      </c>
      <c r="L26" s="41"/>
      <c r="M26" s="1"/>
      <c r="N26" s="1"/>
      <c r="O26" s="1"/>
    </row>
    <row r="27" spans="1:1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">
      <c r="A28" s="37" t="s">
        <v>30</v>
      </c>
      <c r="B28" s="38"/>
      <c r="C28" s="37" t="s">
        <v>5</v>
      </c>
      <c r="D28" s="38"/>
      <c r="E28" s="1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">
      <c r="A29" s="28" t="s">
        <v>31</v>
      </c>
      <c r="B29" s="29"/>
      <c r="C29" s="39">
        <f>C26*60%</f>
        <v>1230.570000000007</v>
      </c>
      <c r="D29" s="40"/>
      <c r="E29" s="1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">
      <c r="A30" s="28" t="s">
        <v>32</v>
      </c>
      <c r="B30" s="29"/>
      <c r="C30" s="35">
        <f>C26*40%</f>
        <v>820.38000000000466</v>
      </c>
      <c r="D30" s="36"/>
      <c r="E30" s="1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">
      <c r="A31" s="28" t="s">
        <v>1</v>
      </c>
      <c r="B31" s="29"/>
      <c r="C31" s="35">
        <f>K26</f>
        <v>5412.179999999993</v>
      </c>
      <c r="D31" s="36"/>
      <c r="E31" s="1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3" spans="1:15" x14ac:dyDescent="0.2">
      <c r="A33" s="22" t="s">
        <v>41</v>
      </c>
      <c r="B33" s="22"/>
      <c r="C33" s="10"/>
      <c r="D33" s="22" t="s">
        <v>47</v>
      </c>
      <c r="E33" s="22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">
      <c r="A34" s="18" t="s">
        <v>40</v>
      </c>
      <c r="B34" s="18"/>
      <c r="C34" s="20"/>
      <c r="D34" s="18" t="s">
        <v>48</v>
      </c>
      <c r="E34" s="1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">
      <c r="A35" s="18" t="s">
        <v>42</v>
      </c>
      <c r="B35" s="18"/>
      <c r="C35" s="20"/>
      <c r="D35" s="18" t="s">
        <v>49</v>
      </c>
      <c r="E35" s="1"/>
    </row>
    <row r="36" spans="1:15" x14ac:dyDescent="0.2">
      <c r="A36" s="18" t="s">
        <v>43</v>
      </c>
      <c r="B36" s="18"/>
      <c r="C36" s="20"/>
      <c r="D36" s="18" t="s">
        <v>50</v>
      </c>
      <c r="E36" s="1"/>
    </row>
    <row r="37" spans="1:15" x14ac:dyDescent="0.2">
      <c r="A37" s="18" t="s">
        <v>44</v>
      </c>
      <c r="B37" s="18"/>
      <c r="C37" s="20"/>
      <c r="D37" s="18" t="s">
        <v>51</v>
      </c>
      <c r="E37" s="1"/>
    </row>
    <row r="38" spans="1:15" x14ac:dyDescent="0.2">
      <c r="A38" s="18" t="s">
        <v>45</v>
      </c>
      <c r="B38" s="18"/>
      <c r="C38" s="20"/>
      <c r="D38" s="18" t="s">
        <v>52</v>
      </c>
      <c r="E38" s="1"/>
    </row>
    <row r="39" spans="1:15" x14ac:dyDescent="0.2">
      <c r="A39" s="18"/>
      <c r="B39" s="18"/>
      <c r="C39" s="20"/>
      <c r="D39" s="18" t="s">
        <v>53</v>
      </c>
      <c r="E39" s="1"/>
    </row>
    <row r="40" spans="1:15" x14ac:dyDescent="0.2">
      <c r="A40" s="1"/>
      <c r="B40" s="1"/>
      <c r="C40" s="10"/>
      <c r="D40" s="1"/>
      <c r="E40" s="1"/>
    </row>
    <row r="41" spans="1:15" x14ac:dyDescent="0.2">
      <c r="A41" s="1" t="s">
        <v>46</v>
      </c>
      <c r="B41" s="1">
        <f>SUM(B34:B40)</f>
        <v>0</v>
      </c>
      <c r="C41" s="10"/>
      <c r="D41" s="1"/>
      <c r="E41" s="1">
        <f>SUM(E34:E40)</f>
        <v>0</v>
      </c>
    </row>
    <row r="42" spans="1:15" x14ac:dyDescent="0.2">
      <c r="A42" s="10"/>
      <c r="B42" s="10"/>
      <c r="C42" s="10"/>
      <c r="D42" s="1" t="s">
        <v>54</v>
      </c>
      <c r="E42" s="1"/>
    </row>
  </sheetData>
  <mergeCells count="112">
    <mergeCell ref="A31:B31"/>
    <mergeCell ref="C31:D31"/>
    <mergeCell ref="A28:B28"/>
    <mergeCell ref="C28:D28"/>
    <mergeCell ref="A29:B29"/>
    <mergeCell ref="C29:D29"/>
    <mergeCell ref="A30:B30"/>
    <mergeCell ref="C30:D30"/>
    <mergeCell ref="A25:B25"/>
    <mergeCell ref="C25:D25"/>
    <mergeCell ref="I25:J25"/>
    <mergeCell ref="K25:L25"/>
    <mergeCell ref="A26:B26"/>
    <mergeCell ref="C26:D26"/>
    <mergeCell ref="I26:J26"/>
    <mergeCell ref="K26:L26"/>
    <mergeCell ref="A23:B23"/>
    <mergeCell ref="C23:D23"/>
    <mergeCell ref="I23:J23"/>
    <mergeCell ref="K23:L23"/>
    <mergeCell ref="A24:B24"/>
    <mergeCell ref="C24:D24"/>
    <mergeCell ref="I24:J24"/>
    <mergeCell ref="K24:L24"/>
    <mergeCell ref="A17:B17"/>
    <mergeCell ref="I17:J17"/>
    <mergeCell ref="C17:D17"/>
    <mergeCell ref="K17:L17"/>
    <mergeCell ref="A21:B21"/>
    <mergeCell ref="C21:D21"/>
    <mergeCell ref="I21:J21"/>
    <mergeCell ref="K21:L21"/>
    <mergeCell ref="A22:B22"/>
    <mergeCell ref="C22:D22"/>
    <mergeCell ref="I22:J22"/>
    <mergeCell ref="K22:L22"/>
    <mergeCell ref="K20:L20"/>
    <mergeCell ref="A20:B20"/>
    <mergeCell ref="C20:D20"/>
    <mergeCell ref="I20:J20"/>
    <mergeCell ref="A18:B18"/>
    <mergeCell ref="C18:D18"/>
    <mergeCell ref="I18:J18"/>
    <mergeCell ref="K18:L18"/>
    <mergeCell ref="A19:B19"/>
    <mergeCell ref="C19:D19"/>
    <mergeCell ref="I19:J19"/>
    <mergeCell ref="K19:L19"/>
    <mergeCell ref="A16:B16"/>
    <mergeCell ref="C16:D16"/>
    <mergeCell ref="I16:J16"/>
    <mergeCell ref="K16:L16"/>
    <mergeCell ref="A11:B11"/>
    <mergeCell ref="C11:D11"/>
    <mergeCell ref="I11:J11"/>
    <mergeCell ref="K11:L11"/>
    <mergeCell ref="A12:B12"/>
    <mergeCell ref="C12:D12"/>
    <mergeCell ref="I12:J12"/>
    <mergeCell ref="K12:L12"/>
    <mergeCell ref="A13:B13"/>
    <mergeCell ref="C13:D13"/>
    <mergeCell ref="I13:J13"/>
    <mergeCell ref="K13:L13"/>
    <mergeCell ref="A14:B14"/>
    <mergeCell ref="C14:D14"/>
    <mergeCell ref="I14:J14"/>
    <mergeCell ref="K14:L14"/>
    <mergeCell ref="A15:B15"/>
    <mergeCell ref="C15:D15"/>
    <mergeCell ref="I15:J15"/>
    <mergeCell ref="K15:L15"/>
    <mergeCell ref="A9:B9"/>
    <mergeCell ref="C9:D9"/>
    <mergeCell ref="I9:J9"/>
    <mergeCell ref="K9:L9"/>
    <mergeCell ref="A10:B10"/>
    <mergeCell ref="C10:D10"/>
    <mergeCell ref="I10:J10"/>
    <mergeCell ref="K10:L10"/>
    <mergeCell ref="A7:B7"/>
    <mergeCell ref="C7:D7"/>
    <mergeCell ref="I7:J7"/>
    <mergeCell ref="K7:L7"/>
    <mergeCell ref="A8:B8"/>
    <mergeCell ref="C8:D8"/>
    <mergeCell ref="I8:J8"/>
    <mergeCell ref="K8:L8"/>
    <mergeCell ref="A33:B33"/>
    <mergeCell ref="D33:E33"/>
    <mergeCell ref="A1:D1"/>
    <mergeCell ref="I1:N1"/>
    <mergeCell ref="A2:B2"/>
    <mergeCell ref="C2:D2"/>
    <mergeCell ref="I2:J2"/>
    <mergeCell ref="K2:L2"/>
    <mergeCell ref="A5:B5"/>
    <mergeCell ref="C5:D5"/>
    <mergeCell ref="I5:J5"/>
    <mergeCell ref="K5:L5"/>
    <mergeCell ref="A6:B6"/>
    <mergeCell ref="C6:D6"/>
    <mergeCell ref="I6:J6"/>
    <mergeCell ref="K6:L6"/>
    <mergeCell ref="A3:B3"/>
    <mergeCell ref="C3:D3"/>
    <mergeCell ref="I3:J3"/>
    <mergeCell ref="K3:L3"/>
    <mergeCell ref="A4:B4"/>
    <mergeCell ref="C4:D4"/>
    <mergeCell ref="I4:J4"/>
    <mergeCell ref="K4:L4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66" operator="beginsWith" id="{D2E57E1F-C912-43C8-862B-AB5CA34F447C}">
            <xm:f>LEFT(C3,LEN("-"))="-"</xm:f>
            <xm:f>"-"</xm:f>
            <x14:dxf>
              <font>
                <color rgb="FFFF0000"/>
              </font>
            </x14:dxf>
          </x14:cfRule>
          <xm:sqref>C3:D3 C23:D32 C20:D21</xm:sqref>
        </x14:conditionalFormatting>
        <x14:conditionalFormatting xmlns:xm="http://schemas.microsoft.com/office/excel/2006/main">
          <x14:cfRule type="beginsWith" priority="65" operator="beginsWith" id="{2FFC10B7-93E2-40EF-A1A8-4FCEC7CC0EDD}">
            <xm:f>LEFT(K3,LEN("-"))="-"</xm:f>
            <xm:f>"-"</xm:f>
            <x14:dxf>
              <font>
                <color rgb="FFFF0000"/>
              </font>
            </x14:dxf>
          </x14:cfRule>
          <xm:sqref>K3:L3 K23:L32 K20:L21</xm:sqref>
        </x14:conditionalFormatting>
        <x14:conditionalFormatting xmlns:xm="http://schemas.microsoft.com/office/excel/2006/main">
          <x14:cfRule type="beginsWith" priority="27" operator="beginsWith" id="{E9A94250-47B4-4D18-A4E7-B17B7AB10564}">
            <xm:f>LEFT(C22,LEN("-"))="-"</xm:f>
            <xm:f>"-"</xm:f>
            <x14:dxf>
              <font>
                <color rgb="FFFF0000"/>
              </font>
            </x14:dxf>
          </x14:cfRule>
          <xm:sqref>C22:D22</xm:sqref>
        </x14:conditionalFormatting>
        <x14:conditionalFormatting xmlns:xm="http://schemas.microsoft.com/office/excel/2006/main">
          <x14:cfRule type="beginsWith" priority="26" operator="beginsWith" id="{A24CC17D-8EA6-4ADC-86BD-B1307FAFE3DF}">
            <xm:f>LEFT(K22,LEN("-"))="-"</xm:f>
            <xm:f>"-"</xm:f>
            <x14:dxf>
              <font>
                <color rgb="FFFF0000"/>
              </font>
            </x14:dxf>
          </x14:cfRule>
          <xm:sqref>K22:L22</xm:sqref>
        </x14:conditionalFormatting>
        <x14:conditionalFormatting xmlns:xm="http://schemas.microsoft.com/office/excel/2006/main">
          <x14:cfRule type="beginsWith" priority="25" operator="beginsWith" id="{3ABB01BC-C4BF-4695-815E-E8E846C0B6A9}">
            <xm:f>LEFT(C33,LEN("-"))="-"</xm:f>
            <xm:f>"-"</xm:f>
            <x14:dxf>
              <font>
                <color rgb="FFFF0000"/>
              </font>
            </x14:dxf>
          </x14:cfRule>
          <xm:sqref>C33:D42</xm:sqref>
        </x14:conditionalFormatting>
        <x14:conditionalFormatting xmlns:xm="http://schemas.microsoft.com/office/excel/2006/main">
          <x14:cfRule type="beginsWith" priority="14" operator="beginsWith" id="{11F2BF79-C0BE-4313-93D1-340E58A63CBB}">
            <xm:f>LEFT(C18,LEN("-"))="-"</xm:f>
            <xm:f>"-"</xm:f>
            <x14:dxf>
              <font>
                <color rgb="FFFF0000"/>
              </font>
            </x14:dxf>
          </x14:cfRule>
          <xm:sqref>C18</xm:sqref>
        </x14:conditionalFormatting>
        <x14:conditionalFormatting xmlns:xm="http://schemas.microsoft.com/office/excel/2006/main">
          <x14:cfRule type="beginsWith" priority="15" operator="beginsWith" id="{57AB15BA-00C2-461E-A95A-84C9E8009754}">
            <xm:f>LEFT(K16,LEN("-"))="-"</xm:f>
            <xm:f>"-"</xm:f>
            <x14:dxf>
              <font>
                <color rgb="FFFF0000"/>
              </font>
            </x14:dxf>
          </x14:cfRule>
          <xm:sqref>K16:L16</xm:sqref>
        </x14:conditionalFormatting>
        <x14:conditionalFormatting xmlns:xm="http://schemas.microsoft.com/office/excel/2006/main">
          <x14:cfRule type="beginsWith" priority="13" operator="beginsWith" id="{0168FBDE-F450-49FF-B981-45150DCAA04A}">
            <xm:f>LEFT(K18,LEN("-"))="-"</xm:f>
            <xm:f>"-"</xm:f>
            <x14:dxf>
              <font>
                <color rgb="FFFF0000"/>
              </font>
            </x14:dxf>
          </x14:cfRule>
          <xm:sqref>K18</xm:sqref>
        </x14:conditionalFormatting>
        <x14:conditionalFormatting xmlns:xm="http://schemas.microsoft.com/office/excel/2006/main">
          <x14:cfRule type="beginsWith" priority="19" operator="beginsWith" id="{24CD763E-D96E-4F3C-9D14-99BEF5BEB5DD}">
            <xm:f>LEFT(C4,LEN("-"))="-"</xm:f>
            <xm:f>"-"</xm:f>
            <x14:dxf>
              <font>
                <color rgb="FFFF0000"/>
              </font>
            </x14:dxf>
          </x14:cfRule>
          <xm:sqref>C4:D15 C17</xm:sqref>
        </x14:conditionalFormatting>
        <x14:conditionalFormatting xmlns:xm="http://schemas.microsoft.com/office/excel/2006/main">
          <x14:cfRule type="beginsWith" priority="18" operator="beginsWith" id="{23377571-1282-43E3-8EF5-06E4A2B1D34C}">
            <xm:f>LEFT(K4,LEN("-"))="-"</xm:f>
            <xm:f>"-"</xm:f>
            <x14:dxf>
              <font>
                <color rgb="FFFF0000"/>
              </font>
            </x14:dxf>
          </x14:cfRule>
          <xm:sqref>K4:L15</xm:sqref>
        </x14:conditionalFormatting>
        <x14:conditionalFormatting xmlns:xm="http://schemas.microsoft.com/office/excel/2006/main">
          <x14:cfRule type="beginsWith" priority="17" operator="beginsWith" id="{7F8431A4-2989-4647-B16C-D7D3BC800859}">
            <xm:f>LEFT(K17,LEN("-"))="-"</xm:f>
            <xm:f>"-"</xm:f>
            <x14:dxf>
              <font>
                <color rgb="FFFF0000"/>
              </font>
            </x14:dxf>
          </x14:cfRule>
          <xm:sqref>K17</xm:sqref>
        </x14:conditionalFormatting>
        <x14:conditionalFormatting xmlns:xm="http://schemas.microsoft.com/office/excel/2006/main">
          <x14:cfRule type="beginsWith" priority="16" operator="beginsWith" id="{6B03D944-6464-4274-9242-59AB9C9386F7}">
            <xm:f>LEFT(C16,LEN("-"))="-"</xm:f>
            <xm:f>"-"</xm:f>
            <x14:dxf>
              <font>
                <color rgb="FFFF0000"/>
              </font>
            </x14:dxf>
          </x14:cfRule>
          <xm:sqref>C16:D16</xm:sqref>
        </x14:conditionalFormatting>
        <x14:conditionalFormatting xmlns:xm="http://schemas.microsoft.com/office/excel/2006/main">
          <x14:cfRule type="beginsWith" priority="2" operator="beginsWith" id="{8DD2748C-C68A-4F74-9B93-4770A1E915AE}">
            <xm:f>LEFT(C2,LEN("-"))="-"</xm:f>
            <xm:f>"-"</xm:f>
            <x14:dxf>
              <font>
                <color rgb="FFFF0000"/>
              </font>
            </x14:dxf>
          </x14:cfRule>
          <xm:sqref>C2:D2</xm:sqref>
        </x14:conditionalFormatting>
        <x14:conditionalFormatting xmlns:xm="http://schemas.microsoft.com/office/excel/2006/main">
          <x14:cfRule type="beginsWith" priority="1" operator="beginsWith" id="{D170A7BE-92A7-498D-9889-81086632F08C}">
            <xm:f>LEFT(K2,LEN("-"))="-"</xm:f>
            <xm:f>"-"</xm:f>
            <x14:dxf>
              <font>
                <color rgb="FFFF0000"/>
              </font>
            </x14:dxf>
          </x14:cfRule>
          <xm:sqref>K2:L2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F11" sqref="F11"/>
    </sheetView>
  </sheetViews>
  <sheetFormatPr defaultRowHeight="14.25" x14ac:dyDescent="0.2"/>
  <cols>
    <col min="1" max="1" width="22.625" customWidth="1"/>
    <col min="5" max="5" width="12.625" customWidth="1"/>
    <col min="6" max="6" width="10.625" bestFit="1" customWidth="1"/>
    <col min="7" max="7" width="9.25" style="10" bestFit="1" customWidth="1"/>
    <col min="9" max="9" width="22.625" customWidth="1"/>
    <col min="14" max="14" width="10.625" customWidth="1"/>
    <col min="15" max="15" width="9.125" bestFit="1" customWidth="1"/>
  </cols>
  <sheetData>
    <row r="1" spans="1:16" x14ac:dyDescent="0.2">
      <c r="A1" s="48" t="s">
        <v>34</v>
      </c>
      <c r="B1" s="48"/>
      <c r="C1" s="48"/>
      <c r="D1" s="48"/>
      <c r="E1" s="1"/>
      <c r="F1" s="10"/>
      <c r="H1" s="10"/>
      <c r="I1" s="48" t="s">
        <v>1</v>
      </c>
      <c r="J1" s="48"/>
      <c r="K1" s="48"/>
      <c r="L1" s="48"/>
      <c r="M1" s="48"/>
      <c r="N1" s="48"/>
      <c r="O1" s="10"/>
      <c r="P1" s="10"/>
    </row>
    <row r="2" spans="1:16" x14ac:dyDescent="0.2">
      <c r="A2" s="32" t="s">
        <v>2</v>
      </c>
      <c r="B2" s="33"/>
      <c r="C2" s="30" t="s">
        <v>56</v>
      </c>
      <c r="D2" s="31"/>
      <c r="E2" s="1"/>
      <c r="F2" s="1" t="s">
        <v>3</v>
      </c>
      <c r="G2" s="1" t="s">
        <v>3</v>
      </c>
      <c r="H2" s="10"/>
      <c r="I2" s="49" t="s">
        <v>2</v>
      </c>
      <c r="J2" s="49"/>
      <c r="K2" s="30" t="s">
        <v>56</v>
      </c>
      <c r="L2" s="31"/>
      <c r="M2" s="2"/>
      <c r="N2" s="1" t="s">
        <v>3</v>
      </c>
      <c r="O2" s="1" t="s">
        <v>3</v>
      </c>
      <c r="P2" s="10"/>
    </row>
    <row r="3" spans="1:16" x14ac:dyDescent="0.2">
      <c r="A3" s="32" t="s">
        <v>4</v>
      </c>
      <c r="B3" s="34"/>
      <c r="C3" s="32" t="s">
        <v>5</v>
      </c>
      <c r="D3" s="33"/>
      <c r="E3" s="1"/>
      <c r="F3" s="1"/>
      <c r="G3" s="1"/>
      <c r="H3" s="10"/>
      <c r="I3" s="32" t="s">
        <v>4</v>
      </c>
      <c r="J3" s="33"/>
      <c r="K3" s="49" t="s">
        <v>5</v>
      </c>
      <c r="L3" s="49"/>
      <c r="M3" s="2"/>
      <c r="N3" s="2"/>
      <c r="O3" s="1"/>
      <c r="P3" s="10"/>
    </row>
    <row r="4" spans="1:16" x14ac:dyDescent="0.2">
      <c r="A4" s="28" t="s">
        <v>6</v>
      </c>
      <c r="B4" s="29"/>
      <c r="C4" s="23">
        <f>F4</f>
        <v>0</v>
      </c>
      <c r="D4" s="24"/>
      <c r="E4" s="14"/>
      <c r="F4" s="14"/>
      <c r="G4" s="15"/>
      <c r="H4" s="3"/>
      <c r="I4" s="45" t="s">
        <v>6</v>
      </c>
      <c r="J4" s="45"/>
      <c r="K4" s="23">
        <f>N4</f>
        <v>0</v>
      </c>
      <c r="L4" s="24"/>
      <c r="M4" s="2"/>
      <c r="N4" s="8"/>
      <c r="O4" s="1"/>
      <c r="P4" s="10"/>
    </row>
    <row r="5" spans="1:16" x14ac:dyDescent="0.2">
      <c r="A5" s="28" t="s">
        <v>7</v>
      </c>
      <c r="B5" s="29"/>
      <c r="C5" s="23">
        <f>F5</f>
        <v>10126.32</v>
      </c>
      <c r="D5" s="24"/>
      <c r="E5" s="14"/>
      <c r="F5" s="14">
        <v>10126.32</v>
      </c>
      <c r="G5" s="14"/>
      <c r="H5" s="3"/>
      <c r="I5" s="45" t="s">
        <v>7</v>
      </c>
      <c r="J5" s="45"/>
      <c r="K5" s="23">
        <f>N5</f>
        <v>2535.7800000000002</v>
      </c>
      <c r="L5" s="24"/>
      <c r="M5" s="2"/>
      <c r="N5" s="8">
        <v>2535.7800000000002</v>
      </c>
      <c r="O5" s="7"/>
      <c r="P5" s="10"/>
    </row>
    <row r="6" spans="1:16" x14ac:dyDescent="0.2">
      <c r="A6" s="28" t="s">
        <v>8</v>
      </c>
      <c r="B6" s="29"/>
      <c r="C6" s="23">
        <f>F6*80%</f>
        <v>0</v>
      </c>
      <c r="D6" s="24"/>
      <c r="E6" s="14"/>
      <c r="F6" s="14"/>
      <c r="G6" s="14"/>
      <c r="H6" s="3"/>
      <c r="I6" s="45" t="s">
        <v>9</v>
      </c>
      <c r="J6" s="45"/>
      <c r="K6" s="41">
        <f>N6*20%</f>
        <v>0</v>
      </c>
      <c r="L6" s="41"/>
      <c r="M6" s="2"/>
      <c r="N6" s="8">
        <f>F6</f>
        <v>0</v>
      </c>
      <c r="O6" s="7"/>
      <c r="P6" s="10"/>
    </row>
    <row r="7" spans="1:16" x14ac:dyDescent="0.2">
      <c r="A7" s="28" t="s">
        <v>10</v>
      </c>
      <c r="B7" s="29"/>
      <c r="C7" s="23">
        <f>F7</f>
        <v>0</v>
      </c>
      <c r="D7" s="24"/>
      <c r="E7" s="3"/>
      <c r="F7" s="14"/>
      <c r="G7" s="14"/>
      <c r="H7" s="3"/>
      <c r="I7" s="45" t="s">
        <v>11</v>
      </c>
      <c r="J7" s="45"/>
      <c r="K7" s="23">
        <f>N7</f>
        <v>0</v>
      </c>
      <c r="L7" s="24"/>
      <c r="M7" s="2"/>
      <c r="N7" s="1"/>
      <c r="O7" s="7"/>
      <c r="P7" s="10"/>
    </row>
    <row r="8" spans="1:16" s="10" customFormat="1" x14ac:dyDescent="0.2">
      <c r="A8" s="28" t="s">
        <v>12</v>
      </c>
      <c r="B8" s="29"/>
      <c r="C8" s="23">
        <f>F8*75%</f>
        <v>0</v>
      </c>
      <c r="D8" s="24"/>
      <c r="E8" s="15"/>
      <c r="F8" s="15">
        <f>G8*10</f>
        <v>0</v>
      </c>
      <c r="G8" s="15"/>
      <c r="H8" s="3"/>
      <c r="I8" s="45" t="s">
        <v>12</v>
      </c>
      <c r="J8" s="45"/>
      <c r="K8" s="41">
        <f>N8*25%</f>
        <v>0</v>
      </c>
      <c r="L8" s="41"/>
      <c r="M8" s="2"/>
      <c r="N8" s="2">
        <f>F8</f>
        <v>0</v>
      </c>
      <c r="O8" s="1"/>
    </row>
    <row r="9" spans="1:16" x14ac:dyDescent="0.2">
      <c r="A9" s="28" t="s">
        <v>13</v>
      </c>
      <c r="B9" s="29"/>
      <c r="C9" s="23">
        <f>F9</f>
        <v>0</v>
      </c>
      <c r="D9" s="24"/>
      <c r="E9" s="15"/>
      <c r="F9" s="14"/>
      <c r="G9" s="15"/>
      <c r="H9" s="3"/>
      <c r="I9" s="45" t="s">
        <v>14</v>
      </c>
      <c r="J9" s="45"/>
      <c r="K9" s="41">
        <f>N9</f>
        <v>0</v>
      </c>
      <c r="L9" s="41"/>
      <c r="M9" s="2"/>
      <c r="N9" s="8"/>
      <c r="O9" s="1"/>
      <c r="P9" s="10"/>
    </row>
    <row r="10" spans="1:16" s="10" customFormat="1" x14ac:dyDescent="0.2">
      <c r="A10" s="28" t="s">
        <v>15</v>
      </c>
      <c r="B10" s="29"/>
      <c r="C10" s="23">
        <f>F10</f>
        <v>0</v>
      </c>
      <c r="D10" s="24"/>
      <c r="E10" s="15"/>
      <c r="F10" s="14"/>
      <c r="G10" s="15"/>
      <c r="H10" s="3"/>
      <c r="I10" s="45" t="s">
        <v>15</v>
      </c>
      <c r="J10" s="45"/>
      <c r="K10" s="41">
        <f>N10</f>
        <v>0</v>
      </c>
      <c r="L10" s="41"/>
      <c r="M10" s="2"/>
      <c r="N10" s="8"/>
      <c r="O10" s="1"/>
    </row>
    <row r="11" spans="1:16" x14ac:dyDescent="0.2">
      <c r="A11" s="28" t="s">
        <v>16</v>
      </c>
      <c r="B11" s="29"/>
      <c r="C11" s="23">
        <f>F11*80%</f>
        <v>77</v>
      </c>
      <c r="D11" s="24"/>
      <c r="E11" s="15"/>
      <c r="F11" s="14">
        <v>96.25</v>
      </c>
      <c r="G11" s="15"/>
      <c r="H11" s="3"/>
      <c r="I11" s="45" t="s">
        <v>16</v>
      </c>
      <c r="J11" s="45"/>
      <c r="K11" s="41">
        <f>N11*20%</f>
        <v>19.25</v>
      </c>
      <c r="L11" s="41"/>
      <c r="M11" s="2"/>
      <c r="N11" s="8">
        <f>F11</f>
        <v>96.25</v>
      </c>
      <c r="O11" s="1"/>
      <c r="P11" s="10"/>
    </row>
    <row r="12" spans="1:16" x14ac:dyDescent="0.2">
      <c r="A12" s="28" t="s">
        <v>17</v>
      </c>
      <c r="B12" s="29"/>
      <c r="C12" s="23">
        <f>F12</f>
        <v>0</v>
      </c>
      <c r="D12" s="24"/>
      <c r="E12" s="15"/>
      <c r="F12" s="14"/>
      <c r="G12" s="15"/>
      <c r="H12" s="3"/>
      <c r="I12" s="45" t="s">
        <v>17</v>
      </c>
      <c r="J12" s="45"/>
      <c r="K12" s="41">
        <f>N12</f>
        <v>0</v>
      </c>
      <c r="L12" s="41"/>
      <c r="M12" s="2"/>
      <c r="N12" s="8"/>
      <c r="O12" s="1"/>
      <c r="P12" s="10"/>
    </row>
    <row r="13" spans="1:16" x14ac:dyDescent="0.2">
      <c r="A13" s="28" t="s">
        <v>18</v>
      </c>
      <c r="B13" s="29"/>
      <c r="C13" s="23">
        <f>F13</f>
        <v>0</v>
      </c>
      <c r="D13" s="24"/>
      <c r="E13" s="15"/>
      <c r="F13" s="15"/>
      <c r="G13" s="15"/>
      <c r="H13" s="3"/>
      <c r="I13" s="46" t="s">
        <v>18</v>
      </c>
      <c r="J13" s="47"/>
      <c r="K13" s="41">
        <f>N13</f>
        <v>0</v>
      </c>
      <c r="L13" s="41"/>
      <c r="M13" s="1"/>
      <c r="N13" s="1"/>
      <c r="O13" s="1"/>
      <c r="P13" s="10"/>
    </row>
    <row r="14" spans="1:16" x14ac:dyDescent="0.2">
      <c r="A14" s="44" t="s">
        <v>19</v>
      </c>
      <c r="B14" s="44"/>
      <c r="C14" s="23">
        <f>F14</f>
        <v>0</v>
      </c>
      <c r="D14" s="24"/>
      <c r="E14" s="14"/>
      <c r="F14" s="15"/>
      <c r="G14" s="15"/>
      <c r="H14" s="3"/>
      <c r="I14" s="45" t="s">
        <v>19</v>
      </c>
      <c r="J14" s="45"/>
      <c r="K14" s="41">
        <f>N14</f>
        <v>0</v>
      </c>
      <c r="L14" s="41"/>
      <c r="M14" s="1"/>
      <c r="N14" s="7"/>
      <c r="O14" s="1"/>
      <c r="P14" s="10"/>
    </row>
    <row r="15" spans="1:16" x14ac:dyDescent="0.2">
      <c r="A15" s="28" t="s">
        <v>20</v>
      </c>
      <c r="B15" s="29"/>
      <c r="C15" s="23">
        <f>F15</f>
        <v>0</v>
      </c>
      <c r="D15" s="24"/>
      <c r="E15" s="5"/>
      <c r="F15" s="5"/>
      <c r="G15" s="5"/>
      <c r="H15" s="6"/>
      <c r="I15" s="46" t="s">
        <v>20</v>
      </c>
      <c r="J15" s="47"/>
      <c r="K15" s="23">
        <f>N15</f>
        <v>0</v>
      </c>
      <c r="L15" s="24"/>
      <c r="M15" s="1"/>
      <c r="N15" s="1"/>
      <c r="O15" s="5"/>
      <c r="P15" s="10"/>
    </row>
    <row r="16" spans="1:16" x14ac:dyDescent="0.2">
      <c r="A16" s="28" t="s">
        <v>21</v>
      </c>
      <c r="B16" s="29"/>
      <c r="C16" s="23">
        <f>F16</f>
        <v>0</v>
      </c>
      <c r="D16" s="24"/>
      <c r="E16" s="9"/>
      <c r="F16" s="9"/>
      <c r="G16" s="9"/>
      <c r="H16" s="6"/>
      <c r="I16" s="46" t="s">
        <v>21</v>
      </c>
      <c r="J16" s="47"/>
      <c r="K16" s="23">
        <f>N16</f>
        <v>0</v>
      </c>
      <c r="L16" s="24"/>
      <c r="M16" s="1"/>
      <c r="N16" s="1"/>
      <c r="O16" s="5"/>
      <c r="P16" s="10"/>
    </row>
    <row r="17" spans="1:16" x14ac:dyDescent="0.2">
      <c r="A17" s="28" t="s">
        <v>22</v>
      </c>
      <c r="B17" s="29"/>
      <c r="C17" s="23">
        <f>F17*75%</f>
        <v>0</v>
      </c>
      <c r="D17" s="24"/>
      <c r="E17" s="11"/>
      <c r="F17" s="15">
        <f>G17*10</f>
        <v>0</v>
      </c>
      <c r="G17" s="11"/>
      <c r="H17" s="12"/>
      <c r="I17" s="46" t="s">
        <v>22</v>
      </c>
      <c r="J17" s="47"/>
      <c r="K17" s="23">
        <f>N17*25%</f>
        <v>0</v>
      </c>
      <c r="L17" s="24"/>
      <c r="M17" s="1"/>
      <c r="N17" s="1">
        <f>F17</f>
        <v>0</v>
      </c>
      <c r="O17" s="1"/>
      <c r="P17" s="10"/>
    </row>
    <row r="18" spans="1:16" s="10" customFormat="1" x14ac:dyDescent="0.2">
      <c r="A18" s="28" t="s">
        <v>38</v>
      </c>
      <c r="B18" s="29"/>
      <c r="C18" s="23">
        <f>F18*75%</f>
        <v>0</v>
      </c>
      <c r="D18" s="24"/>
      <c r="E18" s="11"/>
      <c r="F18" s="14">
        <f>G18*10</f>
        <v>0</v>
      </c>
      <c r="G18" s="11"/>
      <c r="H18" s="12"/>
      <c r="I18" s="28" t="s">
        <v>38</v>
      </c>
      <c r="J18" s="29"/>
      <c r="K18" s="23">
        <f>N18*25%</f>
        <v>0</v>
      </c>
      <c r="L18" s="24"/>
      <c r="M18" s="1"/>
      <c r="N18" s="1">
        <f>F18</f>
        <v>0</v>
      </c>
      <c r="O18" s="5"/>
    </row>
    <row r="19" spans="1:16" s="10" customFormat="1" x14ac:dyDescent="0.2">
      <c r="A19" s="28" t="s">
        <v>37</v>
      </c>
      <c r="B19" s="29"/>
      <c r="C19" s="23">
        <f>F19</f>
        <v>0</v>
      </c>
      <c r="D19" s="24"/>
      <c r="E19" s="9"/>
      <c r="F19" s="9"/>
      <c r="G19" s="9"/>
      <c r="H19" s="6"/>
      <c r="I19" s="28" t="s">
        <v>37</v>
      </c>
      <c r="J19" s="29"/>
      <c r="K19" s="23">
        <f>N19</f>
        <v>0</v>
      </c>
      <c r="L19" s="24"/>
      <c r="M19" s="1"/>
      <c r="N19" s="1"/>
      <c r="O19" s="9"/>
    </row>
    <row r="20" spans="1:16" s="10" customFormat="1" x14ac:dyDescent="0.2">
      <c r="A20" s="32" t="s">
        <v>23</v>
      </c>
      <c r="B20" s="33"/>
      <c r="C20" s="23">
        <v>-24729</v>
      </c>
      <c r="D20" s="24"/>
      <c r="E20" s="13" t="s">
        <v>57</v>
      </c>
      <c r="F20" s="16" t="s">
        <v>24</v>
      </c>
      <c r="G20" s="16"/>
      <c r="H20" s="3"/>
      <c r="I20" s="32" t="s">
        <v>23</v>
      </c>
      <c r="J20" s="33"/>
      <c r="K20" s="23">
        <v>-7263</v>
      </c>
      <c r="L20" s="24"/>
      <c r="M20" s="1"/>
      <c r="N20" s="1"/>
      <c r="O20" s="4"/>
    </row>
    <row r="21" spans="1:16" x14ac:dyDescent="0.2">
      <c r="A21" s="32" t="s">
        <v>25</v>
      </c>
      <c r="B21" s="33"/>
      <c r="C21" s="23"/>
      <c r="D21" s="24"/>
      <c r="E21" s="21"/>
      <c r="F21" s="16" t="s">
        <v>26</v>
      </c>
      <c r="G21" s="16"/>
      <c r="H21" s="3"/>
      <c r="I21" s="50"/>
      <c r="J21" s="50"/>
      <c r="K21" s="42"/>
      <c r="L21" s="42"/>
      <c r="M21" s="1"/>
      <c r="N21" s="1"/>
      <c r="O21" s="4"/>
      <c r="P21" s="10"/>
    </row>
    <row r="22" spans="1:16" s="10" customFormat="1" x14ac:dyDescent="0.2">
      <c r="A22" s="32" t="s">
        <v>39</v>
      </c>
      <c r="B22" s="33"/>
      <c r="C22" s="23"/>
      <c r="D22" s="24"/>
      <c r="E22" s="15"/>
      <c r="F22" s="19">
        <v>1.2</v>
      </c>
      <c r="G22" s="15"/>
      <c r="H22" s="3"/>
      <c r="I22" s="50"/>
      <c r="J22" s="50"/>
      <c r="K22" s="42"/>
      <c r="L22" s="42"/>
      <c r="M22" s="1"/>
      <c r="N22" s="1"/>
      <c r="O22" s="1"/>
    </row>
    <row r="23" spans="1:16" x14ac:dyDescent="0.2">
      <c r="A23" s="32" t="s">
        <v>27</v>
      </c>
      <c r="B23" s="33"/>
      <c r="C23" s="23">
        <v>24729</v>
      </c>
      <c r="D23" s="24"/>
      <c r="E23" s="15"/>
      <c r="F23" s="15"/>
      <c r="G23" s="15"/>
      <c r="H23" s="3"/>
      <c r="I23" s="43" t="s">
        <v>27</v>
      </c>
      <c r="J23" s="43"/>
      <c r="K23" s="41">
        <v>7263</v>
      </c>
      <c r="L23" s="41"/>
      <c r="M23" s="1"/>
      <c r="N23" s="1"/>
      <c r="O23" s="1"/>
      <c r="P23" s="10"/>
    </row>
    <row r="24" spans="1:16" x14ac:dyDescent="0.2">
      <c r="A24" s="30"/>
      <c r="B24" s="31"/>
      <c r="C24" s="51"/>
      <c r="D24" s="52"/>
      <c r="E24" s="15"/>
      <c r="F24" s="15"/>
      <c r="G24" s="15"/>
      <c r="H24" s="3"/>
      <c r="I24" s="50"/>
      <c r="J24" s="50"/>
      <c r="K24" s="42"/>
      <c r="L24" s="42"/>
      <c r="M24" s="1"/>
      <c r="N24" s="1"/>
      <c r="O24" s="1"/>
      <c r="P24" s="10"/>
    </row>
    <row r="25" spans="1:16" x14ac:dyDescent="0.2">
      <c r="A25" s="30"/>
      <c r="B25" s="31"/>
      <c r="C25" s="51"/>
      <c r="D25" s="52"/>
      <c r="E25" s="15"/>
      <c r="F25" s="15"/>
      <c r="G25" s="15"/>
      <c r="H25" s="3"/>
      <c r="I25" s="50"/>
      <c r="J25" s="50"/>
      <c r="K25" s="42"/>
      <c r="L25" s="42"/>
      <c r="M25" s="1"/>
      <c r="N25" s="1"/>
      <c r="O25" s="1"/>
      <c r="P25" s="10"/>
    </row>
    <row r="26" spans="1:16" x14ac:dyDescent="0.2">
      <c r="A26" s="32" t="s">
        <v>28</v>
      </c>
      <c r="B26" s="33"/>
      <c r="C26" s="23">
        <f>SUM(C4:C25)</f>
        <v>10203.32</v>
      </c>
      <c r="D26" s="24"/>
      <c r="E26" s="15"/>
      <c r="F26" s="15"/>
      <c r="G26" s="15"/>
      <c r="H26" s="3"/>
      <c r="I26" s="43" t="s">
        <v>29</v>
      </c>
      <c r="J26" s="43"/>
      <c r="K26" s="41">
        <f>SUM(K4:K25)</f>
        <v>2555.0300000000007</v>
      </c>
      <c r="L26" s="41"/>
      <c r="M26" s="1"/>
      <c r="N26" s="1"/>
      <c r="O26" s="1"/>
      <c r="P26" s="10"/>
    </row>
    <row r="27" spans="1:16" x14ac:dyDescent="0.2">
      <c r="A27" s="10"/>
      <c r="B27" s="10"/>
      <c r="C27" s="3"/>
      <c r="D27" s="3"/>
      <c r="E27" s="10"/>
      <c r="F27" s="10"/>
      <c r="H27" s="10"/>
      <c r="I27" s="10"/>
      <c r="J27" s="10"/>
      <c r="K27" s="3"/>
      <c r="L27" s="3"/>
      <c r="M27" s="10"/>
      <c r="N27" s="10"/>
      <c r="O27" s="10"/>
      <c r="P27" s="10"/>
    </row>
    <row r="28" spans="1:16" x14ac:dyDescent="0.2">
      <c r="A28" s="37" t="s">
        <v>30</v>
      </c>
      <c r="B28" s="38"/>
      <c r="C28" s="55" t="s">
        <v>5</v>
      </c>
      <c r="D28" s="56"/>
      <c r="E28" s="1"/>
      <c r="F28" s="10"/>
      <c r="H28" s="10"/>
      <c r="I28" s="10"/>
      <c r="J28" s="10"/>
      <c r="K28" s="3"/>
      <c r="L28" s="3"/>
      <c r="M28" s="10"/>
      <c r="N28" s="10"/>
      <c r="O28" s="10"/>
      <c r="P28" s="10"/>
    </row>
    <row r="29" spans="1:16" x14ac:dyDescent="0.2">
      <c r="A29" s="28" t="s">
        <v>31</v>
      </c>
      <c r="B29" s="29"/>
      <c r="C29" s="39">
        <f>C26*60%</f>
        <v>6121.9919999999993</v>
      </c>
      <c r="D29" s="40"/>
      <c r="E29" s="1"/>
      <c r="F29" s="10"/>
      <c r="H29" s="10"/>
      <c r="I29" s="10"/>
      <c r="J29" s="10"/>
      <c r="K29" s="3"/>
      <c r="L29" s="3"/>
      <c r="M29" s="10"/>
      <c r="N29" s="10"/>
      <c r="O29" s="10"/>
      <c r="P29" s="10"/>
    </row>
    <row r="30" spans="1:16" x14ac:dyDescent="0.2">
      <c r="A30" s="28" t="s">
        <v>32</v>
      </c>
      <c r="B30" s="29"/>
      <c r="C30" s="35">
        <f>C26*40%</f>
        <v>4081.328</v>
      </c>
      <c r="D30" s="36"/>
      <c r="E30" s="1"/>
      <c r="F30" s="10"/>
      <c r="H30" s="10"/>
      <c r="I30" s="10"/>
      <c r="J30" s="10"/>
      <c r="K30" s="3"/>
      <c r="L30" s="3"/>
      <c r="M30" s="10"/>
      <c r="N30" s="10"/>
      <c r="O30" s="10"/>
      <c r="P30" s="10"/>
    </row>
    <row r="31" spans="1:16" x14ac:dyDescent="0.2">
      <c r="A31" s="28" t="s">
        <v>1</v>
      </c>
      <c r="B31" s="29"/>
      <c r="C31" s="35">
        <f>K26</f>
        <v>2555.0300000000007</v>
      </c>
      <c r="D31" s="36"/>
      <c r="E31" s="1"/>
      <c r="F31" s="10"/>
      <c r="H31" s="10"/>
      <c r="I31" s="10"/>
      <c r="J31" s="10"/>
      <c r="K31" s="3"/>
      <c r="L31" s="3"/>
      <c r="M31" s="10"/>
      <c r="N31" s="10"/>
      <c r="O31" s="10"/>
      <c r="P31" s="10"/>
    </row>
    <row r="32" spans="1:16" x14ac:dyDescent="0.2">
      <c r="A32" s="10"/>
      <c r="B32" s="10"/>
      <c r="C32" s="3"/>
      <c r="D32" s="3"/>
      <c r="E32" s="10"/>
      <c r="F32" s="10"/>
      <c r="H32" s="10"/>
      <c r="I32" s="10"/>
      <c r="J32" s="10"/>
      <c r="K32" s="3"/>
      <c r="L32" s="3"/>
      <c r="M32" s="10"/>
      <c r="N32" s="10"/>
      <c r="O32" s="10"/>
      <c r="P32" s="10"/>
    </row>
    <row r="33" spans="1:16" x14ac:dyDescent="0.2">
      <c r="J33" s="10"/>
      <c r="K33" s="3"/>
      <c r="L33" s="3"/>
      <c r="P33" s="10"/>
    </row>
    <row r="34" spans="1:16" x14ac:dyDescent="0.2">
      <c r="A34" s="22" t="s">
        <v>41</v>
      </c>
      <c r="B34" s="22"/>
      <c r="C34" s="10"/>
      <c r="D34" s="22" t="s">
        <v>47</v>
      </c>
      <c r="E34" s="22"/>
      <c r="K34" s="3"/>
      <c r="L34" s="3"/>
    </row>
    <row r="35" spans="1:16" x14ac:dyDescent="0.2">
      <c r="A35" s="18" t="s">
        <v>40</v>
      </c>
      <c r="B35" s="18"/>
      <c r="C35" s="20"/>
      <c r="D35" s="18" t="s">
        <v>48</v>
      </c>
      <c r="E35" s="1"/>
      <c r="K35" s="3"/>
      <c r="L35" s="3"/>
    </row>
    <row r="36" spans="1:16" x14ac:dyDescent="0.2">
      <c r="A36" s="18" t="s">
        <v>42</v>
      </c>
      <c r="B36" s="18"/>
      <c r="C36" s="20"/>
      <c r="D36" s="18" t="s">
        <v>49</v>
      </c>
      <c r="E36" s="1"/>
      <c r="K36" s="3"/>
      <c r="L36" s="3"/>
    </row>
    <row r="37" spans="1:16" x14ac:dyDescent="0.2">
      <c r="A37" s="18" t="s">
        <v>43</v>
      </c>
      <c r="B37" s="18"/>
      <c r="C37" s="20"/>
      <c r="D37" s="18" t="s">
        <v>50</v>
      </c>
      <c r="E37" s="1"/>
    </row>
    <row r="38" spans="1:16" x14ac:dyDescent="0.2">
      <c r="A38" s="18" t="s">
        <v>44</v>
      </c>
      <c r="B38" s="18"/>
      <c r="C38" s="20"/>
      <c r="D38" s="18" t="s">
        <v>51</v>
      </c>
      <c r="E38" s="1"/>
    </row>
    <row r="39" spans="1:16" x14ac:dyDescent="0.2">
      <c r="A39" s="18" t="s">
        <v>45</v>
      </c>
      <c r="B39" s="18"/>
      <c r="C39" s="20"/>
      <c r="D39" s="18" t="s">
        <v>52</v>
      </c>
      <c r="E39" s="1"/>
    </row>
    <row r="40" spans="1:16" x14ac:dyDescent="0.2">
      <c r="A40" s="18"/>
      <c r="B40" s="18"/>
      <c r="C40" s="20"/>
      <c r="D40" s="18" t="s">
        <v>53</v>
      </c>
      <c r="E40" s="1"/>
    </row>
    <row r="41" spans="1:16" x14ac:dyDescent="0.2">
      <c r="A41" s="1"/>
      <c r="B41" s="1"/>
      <c r="C41" s="10"/>
      <c r="D41" s="1"/>
      <c r="E41" s="1"/>
    </row>
    <row r="42" spans="1:16" x14ac:dyDescent="0.2">
      <c r="A42" s="1" t="s">
        <v>46</v>
      </c>
      <c r="B42" s="1">
        <f>SUM(B35:B41)</f>
        <v>0</v>
      </c>
      <c r="C42" s="10"/>
      <c r="D42" s="1"/>
      <c r="E42" s="1">
        <f>SUM(E35:E41)</f>
        <v>0</v>
      </c>
    </row>
    <row r="43" spans="1:16" x14ac:dyDescent="0.2">
      <c r="A43" s="10"/>
      <c r="B43" s="10"/>
      <c r="C43" s="10"/>
      <c r="D43" s="1" t="s">
        <v>54</v>
      </c>
      <c r="E43" s="1"/>
    </row>
  </sheetData>
  <mergeCells count="112">
    <mergeCell ref="C16:D16"/>
    <mergeCell ref="A21:B21"/>
    <mergeCell ref="I20:J20"/>
    <mergeCell ref="A17:B17"/>
    <mergeCell ref="C17:D17"/>
    <mergeCell ref="I17:J17"/>
    <mergeCell ref="I24:J24"/>
    <mergeCell ref="K24:L24"/>
    <mergeCell ref="A18:B18"/>
    <mergeCell ref="C18:D18"/>
    <mergeCell ref="I18:J18"/>
    <mergeCell ref="K18:L18"/>
    <mergeCell ref="A19:B19"/>
    <mergeCell ref="C19:D19"/>
    <mergeCell ref="I19:J19"/>
    <mergeCell ref="K19:L19"/>
    <mergeCell ref="A31:B31"/>
    <mergeCell ref="C31:D31"/>
    <mergeCell ref="K26:L26"/>
    <mergeCell ref="A26:B26"/>
    <mergeCell ref="C26:D26"/>
    <mergeCell ref="C20:D20"/>
    <mergeCell ref="K20:L20"/>
    <mergeCell ref="I26:J26"/>
    <mergeCell ref="K25:L25"/>
    <mergeCell ref="A24:B24"/>
    <mergeCell ref="C24:D24"/>
    <mergeCell ref="I22:J22"/>
    <mergeCell ref="K22:L22"/>
    <mergeCell ref="A23:B23"/>
    <mergeCell ref="C23:D23"/>
    <mergeCell ref="I23:J23"/>
    <mergeCell ref="K23:L23"/>
    <mergeCell ref="A22:B22"/>
    <mergeCell ref="A28:B28"/>
    <mergeCell ref="C28:D28"/>
    <mergeCell ref="A25:B25"/>
    <mergeCell ref="C25:D25"/>
    <mergeCell ref="I25:J25"/>
    <mergeCell ref="A29:B29"/>
    <mergeCell ref="A6:B6"/>
    <mergeCell ref="C6:D6"/>
    <mergeCell ref="I6:J6"/>
    <mergeCell ref="K6:L6"/>
    <mergeCell ref="A4:B4"/>
    <mergeCell ref="C4:D4"/>
    <mergeCell ref="C21:D21"/>
    <mergeCell ref="I21:J21"/>
    <mergeCell ref="K21:L21"/>
    <mergeCell ref="A16:B16"/>
    <mergeCell ref="I16:J16"/>
    <mergeCell ref="K16:L16"/>
    <mergeCell ref="K10:L10"/>
    <mergeCell ref="A11:B11"/>
    <mergeCell ref="C11:D11"/>
    <mergeCell ref="I11:J11"/>
    <mergeCell ref="K11:L11"/>
    <mergeCell ref="K17:L17"/>
    <mergeCell ref="A12:B12"/>
    <mergeCell ref="C12:D12"/>
    <mergeCell ref="I12:J12"/>
    <mergeCell ref="K12:L12"/>
    <mergeCell ref="A13:B13"/>
    <mergeCell ref="C13:D13"/>
    <mergeCell ref="A7:B7"/>
    <mergeCell ref="C7:D7"/>
    <mergeCell ref="I7:J7"/>
    <mergeCell ref="K7:L7"/>
    <mergeCell ref="A8:B8"/>
    <mergeCell ref="C8:D8"/>
    <mergeCell ref="I8:J8"/>
    <mergeCell ref="K8:L8"/>
    <mergeCell ref="A1:D1"/>
    <mergeCell ref="I1:N1"/>
    <mergeCell ref="A2:B2"/>
    <mergeCell ref="C2:D2"/>
    <mergeCell ref="I2:J2"/>
    <mergeCell ref="K2:L2"/>
    <mergeCell ref="A3:B3"/>
    <mergeCell ref="C3:D3"/>
    <mergeCell ref="I3:J3"/>
    <mergeCell ref="K3:L3"/>
    <mergeCell ref="I4:J4"/>
    <mergeCell ref="K4:L4"/>
    <mergeCell ref="A5:B5"/>
    <mergeCell ref="C5:D5"/>
    <mergeCell ref="I5:J5"/>
    <mergeCell ref="K5:L5"/>
    <mergeCell ref="A34:B34"/>
    <mergeCell ref="D34:E34"/>
    <mergeCell ref="A9:B9"/>
    <mergeCell ref="C9:D9"/>
    <mergeCell ref="I9:J9"/>
    <mergeCell ref="K9:L9"/>
    <mergeCell ref="A10:B10"/>
    <mergeCell ref="C10:D10"/>
    <mergeCell ref="I10:J10"/>
    <mergeCell ref="C22:D22"/>
    <mergeCell ref="C29:D29"/>
    <mergeCell ref="A30:B30"/>
    <mergeCell ref="C30:D30"/>
    <mergeCell ref="I13:J13"/>
    <mergeCell ref="K13:L13"/>
    <mergeCell ref="A14:B14"/>
    <mergeCell ref="C14:D14"/>
    <mergeCell ref="I14:J14"/>
    <mergeCell ref="K14:L14"/>
    <mergeCell ref="A15:B15"/>
    <mergeCell ref="C15:D15"/>
    <mergeCell ref="I15:J15"/>
    <mergeCell ref="K15:L15"/>
    <mergeCell ref="A20:B20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86" operator="beginsWith" id="{D8EDCA3C-47E5-40F3-9558-DE3CBF60E37D}">
            <xm:f>LEFT(C1,LEN("-"))="-"</xm:f>
            <xm:f>"-"</xm:f>
            <x14:dxf>
              <font>
                <color rgb="FFFF0000"/>
              </font>
            </x14:dxf>
          </x14:cfRule>
          <xm:sqref>C1:D1 C44:D1048576</xm:sqref>
        </x14:conditionalFormatting>
        <x14:conditionalFormatting xmlns:xm="http://schemas.microsoft.com/office/excel/2006/main">
          <x14:cfRule type="beginsWith" priority="75" operator="beginsWith" id="{3F4D2647-DC67-4711-AC8A-C76B15AEDEBB}">
            <xm:f>LEFT(C3,LEN("-"))="-"</xm:f>
            <xm:f>"-"</xm:f>
            <x14:dxf>
              <font>
                <color rgb="FFFF0000"/>
              </font>
            </x14:dxf>
          </x14:cfRule>
          <xm:sqref>C3:D3 C21:D21 C23:D33</xm:sqref>
        </x14:conditionalFormatting>
        <x14:conditionalFormatting xmlns:xm="http://schemas.microsoft.com/office/excel/2006/main">
          <x14:cfRule type="beginsWith" priority="74" operator="beginsWith" id="{BDC39650-CC62-4109-91C5-EF8D28CC3072}">
            <xm:f>LEFT(K3,LEN("-"))="-"</xm:f>
            <xm:f>"-"</xm:f>
            <x14:dxf>
              <font>
                <color rgb="FFFF0000"/>
              </font>
            </x14:dxf>
          </x14:cfRule>
          <xm:sqref>K3:L3 K21:L21 K23:L33</xm:sqref>
        </x14:conditionalFormatting>
        <x14:conditionalFormatting xmlns:xm="http://schemas.microsoft.com/office/excel/2006/main">
          <x14:cfRule type="beginsWith" priority="71" operator="beginsWith" id="{CFEE99CC-DB09-46B5-A7C4-9E6B2E53B162}">
            <xm:f>LEFT(C20,LEN("-"))="-"</xm:f>
            <xm:f>"-"</xm:f>
            <x14:dxf>
              <font>
                <color rgb="FFFF0000"/>
              </font>
            </x14:dxf>
          </x14:cfRule>
          <xm:sqref>C20</xm:sqref>
        </x14:conditionalFormatting>
        <x14:conditionalFormatting xmlns:xm="http://schemas.microsoft.com/office/excel/2006/main">
          <x14:cfRule type="beginsWith" priority="28" operator="beginsWith" id="{568426E6-C191-4E4E-A351-852DFDA7345B}">
            <xm:f>LEFT(C22,LEN("-"))="-"</xm:f>
            <xm:f>"-"</xm:f>
            <x14:dxf>
              <font>
                <color rgb="FFFF0000"/>
              </font>
            </x14:dxf>
          </x14:cfRule>
          <xm:sqref>C22:D22</xm:sqref>
        </x14:conditionalFormatting>
        <x14:conditionalFormatting xmlns:xm="http://schemas.microsoft.com/office/excel/2006/main">
          <x14:cfRule type="beginsWith" priority="27" operator="beginsWith" id="{F6549A71-AFF7-465A-B8AC-922D52070C81}">
            <xm:f>LEFT(K22,LEN("-"))="-"</xm:f>
            <xm:f>"-"</xm:f>
            <x14:dxf>
              <font>
                <color rgb="FFFF0000"/>
              </font>
            </x14:dxf>
          </x14:cfRule>
          <xm:sqref>K22:L22</xm:sqref>
        </x14:conditionalFormatting>
        <x14:conditionalFormatting xmlns:xm="http://schemas.microsoft.com/office/excel/2006/main">
          <x14:cfRule type="beginsWith" priority="26" operator="beginsWith" id="{52789683-26B8-4CAE-9CB7-826E91CE01A5}">
            <xm:f>LEFT(C34,LEN("-"))="-"</xm:f>
            <xm:f>"-"</xm:f>
            <x14:dxf>
              <font>
                <color rgb="FFFF0000"/>
              </font>
            </x14:dxf>
          </x14:cfRule>
          <xm:sqref>C34:D43</xm:sqref>
        </x14:conditionalFormatting>
        <x14:conditionalFormatting xmlns:xm="http://schemas.microsoft.com/office/excel/2006/main">
          <x14:cfRule type="beginsWith" priority="15" operator="beginsWith" id="{5A5CA4AF-1830-4F26-86E3-CEB19DB2357D}">
            <xm:f>LEFT(C18,LEN("-"))="-"</xm:f>
            <xm:f>"-"</xm:f>
            <x14:dxf>
              <font>
                <color rgb="FFFF0000"/>
              </font>
            </x14:dxf>
          </x14:cfRule>
          <xm:sqref>C18</xm:sqref>
        </x14:conditionalFormatting>
        <x14:conditionalFormatting xmlns:xm="http://schemas.microsoft.com/office/excel/2006/main">
          <x14:cfRule type="beginsWith" priority="16" operator="beginsWith" id="{C40522BD-1036-428B-9AC0-FC88E406A47E}">
            <xm:f>LEFT(K16,LEN("-"))="-"</xm:f>
            <xm:f>"-"</xm:f>
            <x14:dxf>
              <font>
                <color rgb="FFFF0000"/>
              </font>
            </x14:dxf>
          </x14:cfRule>
          <xm:sqref>K16:L16</xm:sqref>
        </x14:conditionalFormatting>
        <x14:conditionalFormatting xmlns:xm="http://schemas.microsoft.com/office/excel/2006/main">
          <x14:cfRule type="beginsWith" priority="14" operator="beginsWith" id="{F29C5B46-5F26-4961-AA82-9B108A887346}">
            <xm:f>LEFT(K18,LEN("-"))="-"</xm:f>
            <xm:f>"-"</xm:f>
            <x14:dxf>
              <font>
                <color rgb="FFFF0000"/>
              </font>
            </x14:dxf>
          </x14:cfRule>
          <xm:sqref>K18</xm:sqref>
        </x14:conditionalFormatting>
        <x14:conditionalFormatting xmlns:xm="http://schemas.microsoft.com/office/excel/2006/main">
          <x14:cfRule type="beginsWith" priority="20" operator="beginsWith" id="{BA7302AE-061F-406F-BBFF-2FBEEDA4BD21}">
            <xm:f>LEFT(C4,LEN("-"))="-"</xm:f>
            <xm:f>"-"</xm:f>
            <x14:dxf>
              <font>
                <color rgb="FFFF0000"/>
              </font>
            </x14:dxf>
          </x14:cfRule>
          <xm:sqref>C4:D15 C17</xm:sqref>
        </x14:conditionalFormatting>
        <x14:conditionalFormatting xmlns:xm="http://schemas.microsoft.com/office/excel/2006/main">
          <x14:cfRule type="beginsWith" priority="19" operator="beginsWith" id="{5B8C0F76-70A4-473C-9737-449FDB12FADC}">
            <xm:f>LEFT(K4,LEN("-"))="-"</xm:f>
            <xm:f>"-"</xm:f>
            <x14:dxf>
              <font>
                <color rgb="FFFF0000"/>
              </font>
            </x14:dxf>
          </x14:cfRule>
          <xm:sqref>K4:L15</xm:sqref>
        </x14:conditionalFormatting>
        <x14:conditionalFormatting xmlns:xm="http://schemas.microsoft.com/office/excel/2006/main">
          <x14:cfRule type="beginsWith" priority="18" operator="beginsWith" id="{1E32C645-9A7B-4224-80E7-4367851136A7}">
            <xm:f>LEFT(K17,LEN("-"))="-"</xm:f>
            <xm:f>"-"</xm:f>
            <x14:dxf>
              <font>
                <color rgb="FFFF0000"/>
              </font>
            </x14:dxf>
          </x14:cfRule>
          <xm:sqref>K17</xm:sqref>
        </x14:conditionalFormatting>
        <x14:conditionalFormatting xmlns:xm="http://schemas.microsoft.com/office/excel/2006/main">
          <x14:cfRule type="beginsWith" priority="17" operator="beginsWith" id="{4B42628A-A680-4524-84F4-EC7744E01A60}">
            <xm:f>LEFT(C16,LEN("-"))="-"</xm:f>
            <xm:f>"-"</xm:f>
            <x14:dxf>
              <font>
                <color rgb="FFFF0000"/>
              </font>
            </x14:dxf>
          </x14:cfRule>
          <xm:sqref>C16:D16</xm:sqref>
        </x14:conditionalFormatting>
        <x14:conditionalFormatting xmlns:xm="http://schemas.microsoft.com/office/excel/2006/main">
          <x14:cfRule type="beginsWith" priority="3" operator="beginsWith" id="{54DD5347-F672-48D1-9111-349FDC1CBFF7}">
            <xm:f>LEFT(C2,LEN("-"))="-"</xm:f>
            <xm:f>"-"</xm:f>
            <x14:dxf>
              <font>
                <color rgb="FFFF0000"/>
              </font>
            </x14:dxf>
          </x14:cfRule>
          <xm:sqref>C2:D2</xm:sqref>
        </x14:conditionalFormatting>
        <x14:conditionalFormatting xmlns:xm="http://schemas.microsoft.com/office/excel/2006/main">
          <x14:cfRule type="beginsWith" priority="2" operator="beginsWith" id="{CA7CC631-0284-4CB4-9AFE-CA670AF2080C}">
            <xm:f>LEFT(K2,LEN("-"))="-"</xm:f>
            <xm:f>"-"</xm:f>
            <x14:dxf>
              <font>
                <color rgb="FFFF0000"/>
              </font>
            </x14:dxf>
          </x14:cfRule>
          <xm:sqref>K2:L2</xm:sqref>
        </x14:conditionalFormatting>
        <x14:conditionalFormatting xmlns:xm="http://schemas.microsoft.com/office/excel/2006/main">
          <x14:cfRule type="beginsWith" priority="1" operator="beginsWith" id="{60797FFB-B49F-43F1-8D58-534B3F121A79}">
            <xm:f>LEFT(K20,LEN("-"))="-"</xm:f>
            <xm:f>"-"</xm:f>
            <x14:dxf>
              <font>
                <color rgb="FFFF0000"/>
              </font>
            </x14:dxf>
          </x14:cfRule>
          <xm:sqref>K20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F11" sqref="F11"/>
    </sheetView>
  </sheetViews>
  <sheetFormatPr defaultRowHeight="14.25" x14ac:dyDescent="0.2"/>
  <cols>
    <col min="1" max="1" width="22.625" customWidth="1"/>
    <col min="5" max="5" width="14.75" customWidth="1"/>
    <col min="6" max="6" width="10.625" customWidth="1"/>
    <col min="7" max="7" width="9.125" style="10"/>
    <col min="9" max="9" width="22.625" customWidth="1"/>
    <col min="14" max="14" width="11.5" customWidth="1"/>
  </cols>
  <sheetData>
    <row r="1" spans="1:15" x14ac:dyDescent="0.2">
      <c r="A1" s="48" t="s">
        <v>35</v>
      </c>
      <c r="B1" s="48"/>
      <c r="C1" s="48"/>
      <c r="D1" s="48"/>
      <c r="E1" s="1"/>
      <c r="F1" s="10"/>
      <c r="H1" s="10"/>
      <c r="I1" s="48" t="s">
        <v>1</v>
      </c>
      <c r="J1" s="48"/>
      <c r="K1" s="48"/>
      <c r="L1" s="48"/>
      <c r="M1" s="48"/>
      <c r="N1" s="48"/>
      <c r="O1" s="10"/>
    </row>
    <row r="2" spans="1:15" x14ac:dyDescent="0.2">
      <c r="A2" s="32" t="s">
        <v>2</v>
      </c>
      <c r="B2" s="33"/>
      <c r="C2" s="30" t="s">
        <v>56</v>
      </c>
      <c r="D2" s="31"/>
      <c r="E2" s="1"/>
      <c r="F2" s="1" t="s">
        <v>3</v>
      </c>
      <c r="G2" s="1" t="s">
        <v>3</v>
      </c>
      <c r="H2" s="10"/>
      <c r="I2" s="49" t="s">
        <v>2</v>
      </c>
      <c r="J2" s="49"/>
      <c r="K2" s="30" t="s">
        <v>56</v>
      </c>
      <c r="L2" s="31"/>
      <c r="M2" s="2"/>
      <c r="N2" s="1" t="s">
        <v>3</v>
      </c>
      <c r="O2" s="1" t="s">
        <v>3</v>
      </c>
    </row>
    <row r="3" spans="1:15" x14ac:dyDescent="0.2">
      <c r="A3" s="32" t="s">
        <v>4</v>
      </c>
      <c r="B3" s="34"/>
      <c r="C3" s="32" t="s">
        <v>5</v>
      </c>
      <c r="D3" s="33"/>
      <c r="E3" s="1"/>
      <c r="F3" s="1"/>
      <c r="G3" s="1"/>
      <c r="H3" s="10"/>
      <c r="I3" s="32" t="s">
        <v>4</v>
      </c>
      <c r="J3" s="33"/>
      <c r="K3" s="49" t="s">
        <v>5</v>
      </c>
      <c r="L3" s="49"/>
      <c r="M3" s="2"/>
      <c r="N3" s="2"/>
      <c r="O3" s="1"/>
    </row>
    <row r="4" spans="1:15" x14ac:dyDescent="0.2">
      <c r="A4" s="28" t="s">
        <v>6</v>
      </c>
      <c r="B4" s="29"/>
      <c r="C4" s="23">
        <f>F4</f>
        <v>-12587.5</v>
      </c>
      <c r="D4" s="24"/>
      <c r="E4" s="14"/>
      <c r="F4" s="14">
        <v>-12587.5</v>
      </c>
      <c r="G4" s="15"/>
      <c r="H4" s="3"/>
      <c r="I4" s="45" t="s">
        <v>6</v>
      </c>
      <c r="J4" s="45"/>
      <c r="K4" s="23">
        <f>N4</f>
        <v>-4212.5</v>
      </c>
      <c r="L4" s="24"/>
      <c r="M4" s="2"/>
      <c r="N4" s="8">
        <v>-4212.5</v>
      </c>
      <c r="O4" s="1"/>
    </row>
    <row r="5" spans="1:15" x14ac:dyDescent="0.2">
      <c r="A5" s="28" t="s">
        <v>7</v>
      </c>
      <c r="B5" s="29"/>
      <c r="C5" s="23">
        <f>F5</f>
        <v>174.52</v>
      </c>
      <c r="D5" s="24"/>
      <c r="E5" s="14"/>
      <c r="F5" s="14">
        <v>174.52</v>
      </c>
      <c r="G5" s="14"/>
      <c r="H5" s="3"/>
      <c r="I5" s="45" t="s">
        <v>7</v>
      </c>
      <c r="J5" s="45"/>
      <c r="K5" s="23">
        <f>N5</f>
        <v>45.08</v>
      </c>
      <c r="L5" s="24"/>
      <c r="M5" s="2"/>
      <c r="N5" s="8">
        <v>45.08</v>
      </c>
      <c r="O5" s="7"/>
    </row>
    <row r="6" spans="1:15" x14ac:dyDescent="0.2">
      <c r="A6" s="28" t="s">
        <v>8</v>
      </c>
      <c r="B6" s="29"/>
      <c r="C6" s="23">
        <f>F6*80%</f>
        <v>0</v>
      </c>
      <c r="D6" s="24"/>
      <c r="E6" s="14"/>
      <c r="F6" s="14"/>
      <c r="G6" s="14"/>
      <c r="H6" s="3"/>
      <c r="I6" s="45" t="s">
        <v>9</v>
      </c>
      <c r="J6" s="45"/>
      <c r="K6" s="41">
        <f>N6*20%</f>
        <v>0</v>
      </c>
      <c r="L6" s="41"/>
      <c r="M6" s="2"/>
      <c r="N6" s="8">
        <f>F6</f>
        <v>0</v>
      </c>
      <c r="O6" s="7"/>
    </row>
    <row r="7" spans="1:15" x14ac:dyDescent="0.2">
      <c r="A7" s="28" t="s">
        <v>10</v>
      </c>
      <c r="B7" s="29"/>
      <c r="C7" s="23">
        <f>F7</f>
        <v>25613.3</v>
      </c>
      <c r="D7" s="24"/>
      <c r="E7" s="3"/>
      <c r="F7" s="14">
        <v>25613.3</v>
      </c>
      <c r="G7" s="14"/>
      <c r="H7" s="3"/>
      <c r="I7" s="45" t="s">
        <v>11</v>
      </c>
      <c r="J7" s="45"/>
      <c r="K7" s="23">
        <f>N7</f>
        <v>8311</v>
      </c>
      <c r="L7" s="24"/>
      <c r="M7" s="2"/>
      <c r="N7" s="1">
        <v>8311</v>
      </c>
      <c r="O7" s="7"/>
    </row>
    <row r="8" spans="1:15" x14ac:dyDescent="0.2">
      <c r="A8" s="28" t="s">
        <v>12</v>
      </c>
      <c r="B8" s="29"/>
      <c r="C8" s="23">
        <f>F8*75%</f>
        <v>344.25</v>
      </c>
      <c r="D8" s="24"/>
      <c r="E8" s="15"/>
      <c r="F8" s="15">
        <f>G8*10</f>
        <v>459</v>
      </c>
      <c r="G8" s="15">
        <v>45.9</v>
      </c>
      <c r="H8" s="3"/>
      <c r="I8" s="45" t="s">
        <v>12</v>
      </c>
      <c r="J8" s="45"/>
      <c r="K8" s="41">
        <f>N8*25%</f>
        <v>114.75</v>
      </c>
      <c r="L8" s="41"/>
      <c r="M8" s="2"/>
      <c r="N8" s="2">
        <f>F8</f>
        <v>459</v>
      </c>
      <c r="O8" s="1"/>
    </row>
    <row r="9" spans="1:15" x14ac:dyDescent="0.2">
      <c r="A9" s="28" t="s">
        <v>13</v>
      </c>
      <c r="B9" s="29"/>
      <c r="C9" s="23">
        <f>F9</f>
        <v>0</v>
      </c>
      <c r="D9" s="24"/>
      <c r="E9" s="15"/>
      <c r="F9" s="14"/>
      <c r="G9" s="15"/>
      <c r="H9" s="3"/>
      <c r="I9" s="45" t="s">
        <v>14</v>
      </c>
      <c r="J9" s="45"/>
      <c r="K9" s="41">
        <f>N9</f>
        <v>0</v>
      </c>
      <c r="L9" s="41"/>
      <c r="M9" s="2"/>
      <c r="N9" s="8"/>
      <c r="O9" s="1"/>
    </row>
    <row r="10" spans="1:15" x14ac:dyDescent="0.2">
      <c r="A10" s="28" t="s">
        <v>15</v>
      </c>
      <c r="B10" s="29"/>
      <c r="C10" s="23">
        <f>F10</f>
        <v>0</v>
      </c>
      <c r="D10" s="24"/>
      <c r="E10" s="15"/>
      <c r="F10" s="14"/>
      <c r="G10" s="15"/>
      <c r="H10" s="3"/>
      <c r="I10" s="45" t="s">
        <v>15</v>
      </c>
      <c r="J10" s="45"/>
      <c r="K10" s="41">
        <f>N10</f>
        <v>0</v>
      </c>
      <c r="L10" s="41"/>
      <c r="M10" s="2"/>
      <c r="N10" s="8"/>
      <c r="O10" s="1"/>
    </row>
    <row r="11" spans="1:15" x14ac:dyDescent="0.2">
      <c r="A11" s="28" t="s">
        <v>16</v>
      </c>
      <c r="B11" s="29"/>
      <c r="C11" s="23">
        <f>F11*80%</f>
        <v>2401.2800000000002</v>
      </c>
      <c r="D11" s="24"/>
      <c r="E11" s="15"/>
      <c r="F11" s="14">
        <v>3001.6</v>
      </c>
      <c r="G11" s="15"/>
      <c r="H11" s="3"/>
      <c r="I11" s="45" t="s">
        <v>16</v>
      </c>
      <c r="J11" s="45"/>
      <c r="K11" s="41">
        <f>N11*20%</f>
        <v>600.32000000000005</v>
      </c>
      <c r="L11" s="41"/>
      <c r="M11" s="2"/>
      <c r="N11" s="8">
        <f>F11</f>
        <v>3001.6</v>
      </c>
      <c r="O11" s="1"/>
    </row>
    <row r="12" spans="1:15" x14ac:dyDescent="0.2">
      <c r="A12" s="28" t="s">
        <v>17</v>
      </c>
      <c r="B12" s="29"/>
      <c r="C12" s="23">
        <f>F12</f>
        <v>0</v>
      </c>
      <c r="D12" s="24"/>
      <c r="E12" s="15"/>
      <c r="F12" s="14"/>
      <c r="G12" s="15"/>
      <c r="H12" s="3"/>
      <c r="I12" s="45" t="s">
        <v>17</v>
      </c>
      <c r="J12" s="45"/>
      <c r="K12" s="41">
        <f>N12</f>
        <v>0</v>
      </c>
      <c r="L12" s="41"/>
      <c r="M12" s="2"/>
      <c r="N12" s="8"/>
      <c r="O12" s="1"/>
    </row>
    <row r="13" spans="1:15" x14ac:dyDescent="0.2">
      <c r="A13" s="28" t="s">
        <v>18</v>
      </c>
      <c r="B13" s="29"/>
      <c r="C13" s="23">
        <f>F13</f>
        <v>0</v>
      </c>
      <c r="D13" s="24"/>
      <c r="E13" s="15"/>
      <c r="F13" s="15"/>
      <c r="G13" s="15"/>
      <c r="H13" s="3"/>
      <c r="I13" s="46" t="s">
        <v>18</v>
      </c>
      <c r="J13" s="47"/>
      <c r="K13" s="41">
        <f>N13</f>
        <v>0</v>
      </c>
      <c r="L13" s="41"/>
      <c r="M13" s="1"/>
      <c r="N13" s="1"/>
      <c r="O13" s="1"/>
    </row>
    <row r="14" spans="1:15" x14ac:dyDescent="0.2">
      <c r="A14" s="44" t="s">
        <v>19</v>
      </c>
      <c r="B14" s="44"/>
      <c r="C14" s="23">
        <f>F14</f>
        <v>0</v>
      </c>
      <c r="D14" s="24"/>
      <c r="E14" s="14"/>
      <c r="F14" s="15"/>
      <c r="G14" s="15"/>
      <c r="H14" s="3"/>
      <c r="I14" s="45" t="s">
        <v>19</v>
      </c>
      <c r="J14" s="45"/>
      <c r="K14" s="41">
        <f>N14</f>
        <v>0</v>
      </c>
      <c r="L14" s="41"/>
      <c r="M14" s="1"/>
      <c r="N14" s="7"/>
      <c r="O14" s="1"/>
    </row>
    <row r="15" spans="1:15" x14ac:dyDescent="0.2">
      <c r="A15" s="28" t="s">
        <v>20</v>
      </c>
      <c r="B15" s="29"/>
      <c r="C15" s="23">
        <f>F15</f>
        <v>0</v>
      </c>
      <c r="D15" s="24"/>
      <c r="E15" s="5"/>
      <c r="F15" s="5"/>
      <c r="G15" s="5"/>
      <c r="H15" s="6"/>
      <c r="I15" s="46" t="s">
        <v>20</v>
      </c>
      <c r="J15" s="47"/>
      <c r="K15" s="23">
        <f>N15</f>
        <v>0</v>
      </c>
      <c r="L15" s="24"/>
      <c r="M15" s="1"/>
      <c r="N15" s="1"/>
      <c r="O15" s="5"/>
    </row>
    <row r="16" spans="1:15" x14ac:dyDescent="0.2">
      <c r="A16" s="28" t="s">
        <v>21</v>
      </c>
      <c r="B16" s="29"/>
      <c r="C16" s="23">
        <f>F16</f>
        <v>0</v>
      </c>
      <c r="D16" s="24"/>
      <c r="E16" s="9"/>
      <c r="F16" s="9"/>
      <c r="G16" s="9"/>
      <c r="H16" s="6"/>
      <c r="I16" s="46" t="s">
        <v>21</v>
      </c>
      <c r="J16" s="47"/>
      <c r="K16" s="23">
        <f>N16</f>
        <v>0</v>
      </c>
      <c r="L16" s="24"/>
      <c r="M16" s="1"/>
      <c r="N16" s="1"/>
      <c r="O16" s="5"/>
    </row>
    <row r="17" spans="1:15" s="10" customFormat="1" x14ac:dyDescent="0.2">
      <c r="A17" s="28" t="s">
        <v>22</v>
      </c>
      <c r="B17" s="29"/>
      <c r="C17" s="23">
        <f>F17*75%</f>
        <v>0</v>
      </c>
      <c r="D17" s="24"/>
      <c r="E17" s="11"/>
      <c r="F17" s="15">
        <f>G17*10</f>
        <v>0</v>
      </c>
      <c r="G17" s="11"/>
      <c r="H17" s="12"/>
      <c r="I17" s="46" t="s">
        <v>22</v>
      </c>
      <c r="J17" s="47"/>
      <c r="K17" s="23">
        <f>N17*25%</f>
        <v>0</v>
      </c>
      <c r="L17" s="24"/>
      <c r="M17" s="1"/>
      <c r="N17" s="1">
        <f>F17</f>
        <v>0</v>
      </c>
      <c r="O17" s="1"/>
    </row>
    <row r="18" spans="1:15" s="10" customFormat="1" x14ac:dyDescent="0.2">
      <c r="A18" s="28" t="s">
        <v>38</v>
      </c>
      <c r="B18" s="29"/>
      <c r="C18" s="23">
        <f>F18*75%</f>
        <v>0</v>
      </c>
      <c r="D18" s="24"/>
      <c r="E18" s="11"/>
      <c r="F18" s="14">
        <f>G18*10</f>
        <v>0</v>
      </c>
      <c r="G18" s="11"/>
      <c r="H18" s="12"/>
      <c r="I18" s="28" t="s">
        <v>38</v>
      </c>
      <c r="J18" s="29"/>
      <c r="K18" s="23">
        <f>N18*25%</f>
        <v>0</v>
      </c>
      <c r="L18" s="24"/>
      <c r="M18" s="1"/>
      <c r="N18" s="1">
        <f>F18</f>
        <v>0</v>
      </c>
      <c r="O18" s="5"/>
    </row>
    <row r="19" spans="1:15" s="10" customFormat="1" x14ac:dyDescent="0.2">
      <c r="A19" s="28" t="s">
        <v>37</v>
      </c>
      <c r="B19" s="29"/>
      <c r="C19" s="23">
        <f>F19</f>
        <v>0</v>
      </c>
      <c r="D19" s="24"/>
      <c r="E19" s="9"/>
      <c r="F19" s="9"/>
      <c r="G19" s="9"/>
      <c r="H19" s="6"/>
      <c r="I19" s="28" t="s">
        <v>37</v>
      </c>
      <c r="J19" s="29"/>
      <c r="K19" s="23">
        <f>N19</f>
        <v>0</v>
      </c>
      <c r="L19" s="24"/>
      <c r="M19" s="1"/>
      <c r="N19" s="1"/>
      <c r="O19" s="9"/>
    </row>
    <row r="20" spans="1:15" x14ac:dyDescent="0.2">
      <c r="A20" s="32" t="s">
        <v>23</v>
      </c>
      <c r="B20" s="33"/>
      <c r="C20" s="23">
        <v>-30867</v>
      </c>
      <c r="D20" s="24"/>
      <c r="E20" s="13" t="s">
        <v>57</v>
      </c>
      <c r="F20" s="16" t="s">
        <v>24</v>
      </c>
      <c r="G20" s="16"/>
      <c r="H20" s="3"/>
      <c r="I20" s="32" t="s">
        <v>23</v>
      </c>
      <c r="J20" s="33"/>
      <c r="K20" s="41">
        <v>-5725</v>
      </c>
      <c r="L20" s="41"/>
      <c r="M20" s="1"/>
      <c r="N20" s="1"/>
      <c r="O20" s="4"/>
    </row>
    <row r="21" spans="1:15" x14ac:dyDescent="0.2">
      <c r="A21" s="32" t="s">
        <v>25</v>
      </c>
      <c r="B21" s="33"/>
      <c r="C21" s="23">
        <v>0</v>
      </c>
      <c r="D21" s="24"/>
      <c r="E21" s="21"/>
      <c r="F21" s="16" t="s">
        <v>26</v>
      </c>
      <c r="G21" s="16"/>
      <c r="H21" s="3"/>
      <c r="I21" s="50"/>
      <c r="J21" s="50"/>
      <c r="K21" s="42"/>
      <c r="L21" s="42"/>
      <c r="M21" s="1"/>
      <c r="N21" s="1"/>
      <c r="O21" s="4"/>
    </row>
    <row r="22" spans="1:15" s="10" customFormat="1" x14ac:dyDescent="0.2">
      <c r="A22" s="32" t="s">
        <v>39</v>
      </c>
      <c r="B22" s="33"/>
      <c r="C22" s="23"/>
      <c r="D22" s="24"/>
      <c r="E22" s="15"/>
      <c r="F22" s="19">
        <v>1.2</v>
      </c>
      <c r="G22" s="15"/>
      <c r="H22" s="3"/>
      <c r="I22" s="50"/>
      <c r="J22" s="50"/>
      <c r="K22" s="42"/>
      <c r="L22" s="42"/>
      <c r="M22" s="1"/>
      <c r="N22" s="1"/>
      <c r="O22" s="1"/>
    </row>
    <row r="23" spans="1:15" x14ac:dyDescent="0.2">
      <c r="A23" s="32" t="s">
        <v>27</v>
      </c>
      <c r="B23" s="33"/>
      <c r="C23" s="23">
        <v>30867</v>
      </c>
      <c r="D23" s="24"/>
      <c r="E23" s="15"/>
      <c r="F23" s="15"/>
      <c r="G23" s="15"/>
      <c r="H23" s="3"/>
      <c r="I23" s="43" t="s">
        <v>27</v>
      </c>
      <c r="J23" s="43"/>
      <c r="K23" s="41">
        <v>5725</v>
      </c>
      <c r="L23" s="41"/>
      <c r="M23" s="1"/>
      <c r="N23" s="1"/>
      <c r="O23" s="1"/>
    </row>
    <row r="24" spans="1:15" x14ac:dyDescent="0.2">
      <c r="A24" s="30"/>
      <c r="B24" s="31"/>
      <c r="C24" s="51"/>
      <c r="D24" s="52"/>
      <c r="E24" s="15"/>
      <c r="F24" s="15"/>
      <c r="G24" s="15"/>
      <c r="H24" s="3"/>
      <c r="I24" s="50"/>
      <c r="J24" s="50"/>
      <c r="K24" s="42"/>
      <c r="L24" s="42"/>
      <c r="M24" s="1"/>
      <c r="N24" s="1"/>
      <c r="O24" s="1"/>
    </row>
    <row r="25" spans="1:15" x14ac:dyDescent="0.2">
      <c r="A25" s="30"/>
      <c r="B25" s="31"/>
      <c r="C25" s="51"/>
      <c r="D25" s="52"/>
      <c r="E25" s="15"/>
      <c r="F25" s="15"/>
      <c r="G25" s="15"/>
      <c r="H25" s="3"/>
      <c r="I25" s="50"/>
      <c r="J25" s="50"/>
      <c r="K25" s="42"/>
      <c r="L25" s="42"/>
      <c r="M25" s="1"/>
      <c r="N25" s="1"/>
      <c r="O25" s="1"/>
    </row>
    <row r="26" spans="1:15" x14ac:dyDescent="0.2">
      <c r="A26" s="32" t="s">
        <v>28</v>
      </c>
      <c r="B26" s="33"/>
      <c r="C26" s="23">
        <f>SUM(C4:C25)</f>
        <v>15945.85</v>
      </c>
      <c r="D26" s="24"/>
      <c r="E26" s="15"/>
      <c r="F26" s="15"/>
      <c r="G26" s="15"/>
      <c r="H26" s="3"/>
      <c r="I26" s="43" t="s">
        <v>29</v>
      </c>
      <c r="J26" s="43"/>
      <c r="K26" s="41">
        <f>SUM(K4:K25)</f>
        <v>4858.6499999999996</v>
      </c>
      <c r="L26" s="41"/>
      <c r="M26" s="1"/>
      <c r="N26" s="1"/>
      <c r="O26" s="1"/>
    </row>
    <row r="27" spans="1:15" x14ac:dyDescent="0.2">
      <c r="A27" s="10"/>
      <c r="B27" s="10"/>
      <c r="C27" s="10"/>
      <c r="D27" s="10"/>
      <c r="E27" s="10"/>
      <c r="F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">
      <c r="A28" s="37" t="s">
        <v>30</v>
      </c>
      <c r="B28" s="38"/>
      <c r="C28" s="37" t="s">
        <v>5</v>
      </c>
      <c r="D28" s="38"/>
      <c r="E28" s="1"/>
      <c r="F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">
      <c r="A29" s="28" t="s">
        <v>31</v>
      </c>
      <c r="B29" s="29"/>
      <c r="C29" s="39">
        <f>C26*60%</f>
        <v>9567.51</v>
      </c>
      <c r="D29" s="40"/>
      <c r="E29" s="1"/>
      <c r="F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">
      <c r="A30" s="28" t="s">
        <v>32</v>
      </c>
      <c r="B30" s="29"/>
      <c r="C30" s="35">
        <f>C26*40%</f>
        <v>6378.34</v>
      </c>
      <c r="D30" s="36"/>
      <c r="E30" s="1"/>
      <c r="F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">
      <c r="A31" s="28" t="s">
        <v>1</v>
      </c>
      <c r="B31" s="29"/>
      <c r="C31" s="35">
        <f>K26</f>
        <v>4858.6499999999996</v>
      </c>
      <c r="D31" s="36"/>
      <c r="E31" s="1"/>
      <c r="F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">
      <c r="A32" s="10"/>
      <c r="B32" s="10"/>
      <c r="C32" s="3"/>
      <c r="D32" s="3"/>
      <c r="E32" s="10"/>
      <c r="F32" s="10"/>
      <c r="H32" s="10"/>
      <c r="I32" s="10"/>
      <c r="J32" s="10"/>
      <c r="K32" s="10"/>
      <c r="L32" s="10"/>
      <c r="M32" s="10"/>
      <c r="N32" s="10"/>
      <c r="O32" s="10"/>
    </row>
    <row r="33" spans="1:5" x14ac:dyDescent="0.2">
      <c r="A33" s="22" t="s">
        <v>41</v>
      </c>
      <c r="B33" s="22"/>
      <c r="C33" s="10"/>
      <c r="D33" s="22" t="s">
        <v>47</v>
      </c>
      <c r="E33" s="22"/>
    </row>
    <row r="34" spans="1:5" x14ac:dyDescent="0.2">
      <c r="A34" s="18" t="s">
        <v>40</v>
      </c>
      <c r="B34" s="18"/>
      <c r="C34" s="20"/>
      <c r="D34" s="18" t="s">
        <v>48</v>
      </c>
      <c r="E34" s="1"/>
    </row>
    <row r="35" spans="1:5" x14ac:dyDescent="0.2">
      <c r="A35" s="18" t="s">
        <v>42</v>
      </c>
      <c r="B35" s="18"/>
      <c r="C35" s="20"/>
      <c r="D35" s="18" t="s">
        <v>49</v>
      </c>
      <c r="E35" s="1"/>
    </row>
    <row r="36" spans="1:5" x14ac:dyDescent="0.2">
      <c r="A36" s="18" t="s">
        <v>43</v>
      </c>
      <c r="B36" s="18"/>
      <c r="C36" s="20"/>
      <c r="D36" s="18" t="s">
        <v>50</v>
      </c>
      <c r="E36" s="1"/>
    </row>
    <row r="37" spans="1:5" x14ac:dyDescent="0.2">
      <c r="A37" s="18" t="s">
        <v>44</v>
      </c>
      <c r="B37" s="18"/>
      <c r="C37" s="20"/>
      <c r="D37" s="18" t="s">
        <v>51</v>
      </c>
      <c r="E37" s="1"/>
    </row>
    <row r="38" spans="1:5" x14ac:dyDescent="0.2">
      <c r="A38" s="18" t="s">
        <v>45</v>
      </c>
      <c r="B38" s="18"/>
      <c r="C38" s="20"/>
      <c r="D38" s="18" t="s">
        <v>52</v>
      </c>
      <c r="E38" s="1"/>
    </row>
    <row r="39" spans="1:5" x14ac:dyDescent="0.2">
      <c r="A39" s="18"/>
      <c r="B39" s="18"/>
      <c r="C39" s="20"/>
      <c r="D39" s="18" t="s">
        <v>53</v>
      </c>
      <c r="E39" s="1"/>
    </row>
    <row r="40" spans="1:5" x14ac:dyDescent="0.2">
      <c r="A40" s="1"/>
      <c r="B40" s="1"/>
      <c r="C40" s="10"/>
      <c r="D40" s="1"/>
      <c r="E40" s="1"/>
    </row>
    <row r="41" spans="1:5" x14ac:dyDescent="0.2">
      <c r="A41" s="1" t="s">
        <v>46</v>
      </c>
      <c r="B41" s="1">
        <f>SUM(B34:B40)</f>
        <v>0</v>
      </c>
      <c r="C41" s="10"/>
      <c r="D41" s="1"/>
      <c r="E41" s="1">
        <f>SUM(E34:E40)</f>
        <v>0</v>
      </c>
    </row>
    <row r="42" spans="1:5" x14ac:dyDescent="0.2">
      <c r="A42" s="10"/>
      <c r="B42" s="10"/>
      <c r="C42" s="10"/>
      <c r="D42" s="1" t="s">
        <v>54</v>
      </c>
      <c r="E42" s="1"/>
    </row>
  </sheetData>
  <mergeCells count="112">
    <mergeCell ref="I19:J19"/>
    <mergeCell ref="K19:L19"/>
    <mergeCell ref="A1:D1"/>
    <mergeCell ref="I1:N1"/>
    <mergeCell ref="A2:B2"/>
    <mergeCell ref="C2:D2"/>
    <mergeCell ref="I2:J2"/>
    <mergeCell ref="K2:L2"/>
    <mergeCell ref="A5:B5"/>
    <mergeCell ref="C5:D5"/>
    <mergeCell ref="I5:J5"/>
    <mergeCell ref="K5:L5"/>
    <mergeCell ref="A6:B6"/>
    <mergeCell ref="C6:D6"/>
    <mergeCell ref="I6:J6"/>
    <mergeCell ref="K6:L6"/>
    <mergeCell ref="A3:B3"/>
    <mergeCell ref="C3:D3"/>
    <mergeCell ref="I3:J3"/>
    <mergeCell ref="K3:L3"/>
    <mergeCell ref="A4:B4"/>
    <mergeCell ref="C4:D4"/>
    <mergeCell ref="I4:J4"/>
    <mergeCell ref="K4:L4"/>
    <mergeCell ref="A9:B9"/>
    <mergeCell ref="C9:D9"/>
    <mergeCell ref="I9:J9"/>
    <mergeCell ref="K9:L9"/>
    <mergeCell ref="A10:B10"/>
    <mergeCell ref="C10:D10"/>
    <mergeCell ref="I10:J10"/>
    <mergeCell ref="K10:L10"/>
    <mergeCell ref="A7:B7"/>
    <mergeCell ref="C7:D7"/>
    <mergeCell ref="I7:J7"/>
    <mergeCell ref="K7:L7"/>
    <mergeCell ref="A8:B8"/>
    <mergeCell ref="C8:D8"/>
    <mergeCell ref="I8:J8"/>
    <mergeCell ref="K8:L8"/>
    <mergeCell ref="A16:B16"/>
    <mergeCell ref="I16:J16"/>
    <mergeCell ref="K16:L16"/>
    <mergeCell ref="C16:D16"/>
    <mergeCell ref="K17:L17"/>
    <mergeCell ref="A17:B17"/>
    <mergeCell ref="A11:B11"/>
    <mergeCell ref="C11:D11"/>
    <mergeCell ref="I11:J11"/>
    <mergeCell ref="K11:L11"/>
    <mergeCell ref="A12:B12"/>
    <mergeCell ref="C12:D12"/>
    <mergeCell ref="I12:J12"/>
    <mergeCell ref="K12:L12"/>
    <mergeCell ref="A13:B13"/>
    <mergeCell ref="C13:D13"/>
    <mergeCell ref="I13:J13"/>
    <mergeCell ref="K13:L13"/>
    <mergeCell ref="A14:B14"/>
    <mergeCell ref="C14:D14"/>
    <mergeCell ref="I14:J14"/>
    <mergeCell ref="K14:L14"/>
    <mergeCell ref="A15:B15"/>
    <mergeCell ref="C15:D15"/>
    <mergeCell ref="I15:J15"/>
    <mergeCell ref="K15:L15"/>
    <mergeCell ref="A31:B31"/>
    <mergeCell ref="C31:D31"/>
    <mergeCell ref="A28:B28"/>
    <mergeCell ref="C28:D28"/>
    <mergeCell ref="A29:B29"/>
    <mergeCell ref="C29:D29"/>
    <mergeCell ref="A30:B30"/>
    <mergeCell ref="C30:D30"/>
    <mergeCell ref="K24:L24"/>
    <mergeCell ref="A25:B25"/>
    <mergeCell ref="C25:D25"/>
    <mergeCell ref="I25:J25"/>
    <mergeCell ref="K25:L25"/>
    <mergeCell ref="A26:B26"/>
    <mergeCell ref="C26:D26"/>
    <mergeCell ref="I26:J26"/>
    <mergeCell ref="A24:B24"/>
    <mergeCell ref="C24:D24"/>
    <mergeCell ref="I24:J24"/>
    <mergeCell ref="A22:B22"/>
    <mergeCell ref="C22:D22"/>
    <mergeCell ref="I22:J22"/>
    <mergeCell ref="A33:B33"/>
    <mergeCell ref="D33:E33"/>
    <mergeCell ref="A20:B20"/>
    <mergeCell ref="C20:D20"/>
    <mergeCell ref="I20:J20"/>
    <mergeCell ref="C17:D17"/>
    <mergeCell ref="I17:J17"/>
    <mergeCell ref="K26:L26"/>
    <mergeCell ref="K22:L22"/>
    <mergeCell ref="A23:B23"/>
    <mergeCell ref="C23:D23"/>
    <mergeCell ref="I23:J23"/>
    <mergeCell ref="K23:L23"/>
    <mergeCell ref="K20:L20"/>
    <mergeCell ref="A21:B21"/>
    <mergeCell ref="C21:D21"/>
    <mergeCell ref="I21:J21"/>
    <mergeCell ref="K21:L21"/>
    <mergeCell ref="A18:B18"/>
    <mergeCell ref="C18:D18"/>
    <mergeCell ref="I18:J18"/>
    <mergeCell ref="K18:L18"/>
    <mergeCell ref="A19:B19"/>
    <mergeCell ref="C19:D19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86" operator="beginsWith" id="{444FCF5A-8476-431E-A62D-6E1EA4844C7A}">
            <xm:f>LEFT(C1,LEN("-"))="-"</xm:f>
            <xm:f>"-"</xm:f>
            <x14:dxf>
              <font>
                <color rgb="FFFF0000"/>
              </font>
            </x14:dxf>
          </x14:cfRule>
          <xm:sqref>C1:D1 C43:D1048576</xm:sqref>
        </x14:conditionalFormatting>
        <x14:conditionalFormatting xmlns:xm="http://schemas.microsoft.com/office/excel/2006/main">
          <x14:cfRule type="beginsWith" priority="73" operator="beginsWith" id="{20DD3931-1BB6-40CC-9AF0-5EA6A2715D85}">
            <xm:f>LEFT(C3,LEN("-"))="-"</xm:f>
            <xm:f>"-"</xm:f>
            <x14:dxf>
              <font>
                <color rgb="FFFF0000"/>
              </font>
            </x14:dxf>
          </x14:cfRule>
          <xm:sqref>C3:D3 C21:D21 C23:D32</xm:sqref>
        </x14:conditionalFormatting>
        <x14:conditionalFormatting xmlns:xm="http://schemas.microsoft.com/office/excel/2006/main">
          <x14:cfRule type="beginsWith" priority="72" operator="beginsWith" id="{A38E033D-5BA5-4BB0-B8D6-0E3091596F57}">
            <xm:f>LEFT(K3,LEN("-"))="-"</xm:f>
            <xm:f>"-"</xm:f>
            <x14:dxf>
              <font>
                <color rgb="FFFF0000"/>
              </font>
            </x14:dxf>
          </x14:cfRule>
          <xm:sqref>K3:L3 K21:L21 K23:L33</xm:sqref>
        </x14:conditionalFormatting>
        <x14:conditionalFormatting xmlns:xm="http://schemas.microsoft.com/office/excel/2006/main">
          <x14:cfRule type="beginsWith" priority="69" operator="beginsWith" id="{D0E81564-B17C-4561-A2C0-8DEB0BAEFADF}">
            <xm:f>LEFT(C20,LEN("-"))="-"</xm:f>
            <xm:f>"-"</xm:f>
            <x14:dxf>
              <font>
                <color rgb="FFFF0000"/>
              </font>
            </x14:dxf>
          </x14:cfRule>
          <xm:sqref>C20</xm:sqref>
        </x14:conditionalFormatting>
        <x14:conditionalFormatting xmlns:xm="http://schemas.microsoft.com/office/excel/2006/main">
          <x14:cfRule type="beginsWith" priority="67" operator="beginsWith" id="{59D56B34-D808-47F0-AE19-4A0B8943DE55}">
            <xm:f>LEFT(K20,LEN("-"))="-"</xm:f>
            <xm:f>"-"</xm:f>
            <x14:dxf>
              <font>
                <color rgb="FFFF0000"/>
              </font>
            </x14:dxf>
          </x14:cfRule>
          <xm:sqref>K20</xm:sqref>
        </x14:conditionalFormatting>
        <x14:conditionalFormatting xmlns:xm="http://schemas.microsoft.com/office/excel/2006/main">
          <x14:cfRule type="beginsWith" priority="26" operator="beginsWith" id="{E8F5434C-18D8-4C6A-AF9C-A065ED65C895}">
            <xm:f>LEFT(C22,LEN("-"))="-"</xm:f>
            <xm:f>"-"</xm:f>
            <x14:dxf>
              <font>
                <color rgb="FFFF0000"/>
              </font>
            </x14:dxf>
          </x14:cfRule>
          <xm:sqref>C22:D22</xm:sqref>
        </x14:conditionalFormatting>
        <x14:conditionalFormatting xmlns:xm="http://schemas.microsoft.com/office/excel/2006/main">
          <x14:cfRule type="beginsWith" priority="25" operator="beginsWith" id="{135CB89E-3C06-420C-AD03-A2D5220ED851}">
            <xm:f>LEFT(K22,LEN("-"))="-"</xm:f>
            <xm:f>"-"</xm:f>
            <x14:dxf>
              <font>
                <color rgb="FFFF0000"/>
              </font>
            </x14:dxf>
          </x14:cfRule>
          <xm:sqref>K22:L22</xm:sqref>
        </x14:conditionalFormatting>
        <x14:conditionalFormatting xmlns:xm="http://schemas.microsoft.com/office/excel/2006/main">
          <x14:cfRule type="beginsWith" priority="24" operator="beginsWith" id="{68761E2C-C312-4611-B8EB-DC790BF4770C}">
            <xm:f>LEFT(C33,LEN("-"))="-"</xm:f>
            <xm:f>"-"</xm:f>
            <x14:dxf>
              <font>
                <color rgb="FFFF0000"/>
              </font>
            </x14:dxf>
          </x14:cfRule>
          <xm:sqref>C33:D42</xm:sqref>
        </x14:conditionalFormatting>
        <x14:conditionalFormatting xmlns:xm="http://schemas.microsoft.com/office/excel/2006/main">
          <x14:cfRule type="beginsWith" priority="14" operator="beginsWith" id="{B38E2C17-0163-48A4-A2D7-4BF31EC78CF9}">
            <xm:f>LEFT(C18,LEN("-"))="-"</xm:f>
            <xm:f>"-"</xm:f>
            <x14:dxf>
              <font>
                <color rgb="FFFF0000"/>
              </font>
            </x14:dxf>
          </x14:cfRule>
          <xm:sqref>C18</xm:sqref>
        </x14:conditionalFormatting>
        <x14:conditionalFormatting xmlns:xm="http://schemas.microsoft.com/office/excel/2006/main">
          <x14:cfRule type="beginsWith" priority="15" operator="beginsWith" id="{34601C98-4D87-4449-A104-5BA06F2454F3}">
            <xm:f>LEFT(K16,LEN("-"))="-"</xm:f>
            <xm:f>"-"</xm:f>
            <x14:dxf>
              <font>
                <color rgb="FFFF0000"/>
              </font>
            </x14:dxf>
          </x14:cfRule>
          <xm:sqref>K16:L16</xm:sqref>
        </x14:conditionalFormatting>
        <x14:conditionalFormatting xmlns:xm="http://schemas.microsoft.com/office/excel/2006/main">
          <x14:cfRule type="beginsWith" priority="13" operator="beginsWith" id="{18B29A53-FF92-486F-8364-0BF5A9047772}">
            <xm:f>LEFT(K18,LEN("-"))="-"</xm:f>
            <xm:f>"-"</xm:f>
            <x14:dxf>
              <font>
                <color rgb="FFFF0000"/>
              </font>
            </x14:dxf>
          </x14:cfRule>
          <xm:sqref>K18</xm:sqref>
        </x14:conditionalFormatting>
        <x14:conditionalFormatting xmlns:xm="http://schemas.microsoft.com/office/excel/2006/main">
          <x14:cfRule type="beginsWith" priority="19" operator="beginsWith" id="{76FCC43A-5904-4035-B3E1-FA2886495735}">
            <xm:f>LEFT(C4,LEN("-"))="-"</xm:f>
            <xm:f>"-"</xm:f>
            <x14:dxf>
              <font>
                <color rgb="FFFF0000"/>
              </font>
            </x14:dxf>
          </x14:cfRule>
          <xm:sqref>C4:D15 C17</xm:sqref>
        </x14:conditionalFormatting>
        <x14:conditionalFormatting xmlns:xm="http://schemas.microsoft.com/office/excel/2006/main">
          <x14:cfRule type="beginsWith" priority="18" operator="beginsWith" id="{DB03FA25-0D19-47C6-9C30-1659E9115DA5}">
            <xm:f>LEFT(K4,LEN("-"))="-"</xm:f>
            <xm:f>"-"</xm:f>
            <x14:dxf>
              <font>
                <color rgb="FFFF0000"/>
              </font>
            </x14:dxf>
          </x14:cfRule>
          <xm:sqref>K4:L15</xm:sqref>
        </x14:conditionalFormatting>
        <x14:conditionalFormatting xmlns:xm="http://schemas.microsoft.com/office/excel/2006/main">
          <x14:cfRule type="beginsWith" priority="17" operator="beginsWith" id="{0F50A22B-441A-441D-A23D-11FB79D0AFB2}">
            <xm:f>LEFT(K17,LEN("-"))="-"</xm:f>
            <xm:f>"-"</xm:f>
            <x14:dxf>
              <font>
                <color rgb="FFFF0000"/>
              </font>
            </x14:dxf>
          </x14:cfRule>
          <xm:sqref>K17</xm:sqref>
        </x14:conditionalFormatting>
        <x14:conditionalFormatting xmlns:xm="http://schemas.microsoft.com/office/excel/2006/main">
          <x14:cfRule type="beginsWith" priority="16" operator="beginsWith" id="{C3C86647-F144-48CB-BA9C-34430895C4FB}">
            <xm:f>LEFT(C16,LEN("-"))="-"</xm:f>
            <xm:f>"-"</xm:f>
            <x14:dxf>
              <font>
                <color rgb="FFFF0000"/>
              </font>
            </x14:dxf>
          </x14:cfRule>
          <xm:sqref>C16:D16</xm:sqref>
        </x14:conditionalFormatting>
        <x14:conditionalFormatting xmlns:xm="http://schemas.microsoft.com/office/excel/2006/main">
          <x14:cfRule type="beginsWith" priority="2" operator="beginsWith" id="{C7107130-7E47-4227-BA71-2C2B4AC1A6EC}">
            <xm:f>LEFT(C2,LEN("-"))="-"</xm:f>
            <xm:f>"-"</xm:f>
            <x14:dxf>
              <font>
                <color rgb="FFFF0000"/>
              </font>
            </x14:dxf>
          </x14:cfRule>
          <xm:sqref>C2:D2</xm:sqref>
        </x14:conditionalFormatting>
        <x14:conditionalFormatting xmlns:xm="http://schemas.microsoft.com/office/excel/2006/main">
          <x14:cfRule type="beginsWith" priority="1" operator="beginsWith" id="{9251F787-56A7-4165-9C56-B1B32F7CD8F6}">
            <xm:f>LEFT(K2,LEN("-"))="-"</xm:f>
            <xm:f>"-"</xm:f>
            <x14:dxf>
              <font>
                <color rgb="FFFF0000"/>
              </font>
            </x14:dxf>
          </x14:cfRule>
          <xm:sqref>K2:L2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O9" sqref="O9"/>
    </sheetView>
  </sheetViews>
  <sheetFormatPr defaultRowHeight="14.25" x14ac:dyDescent="0.2"/>
  <cols>
    <col min="1" max="1" width="22.75" customWidth="1"/>
    <col min="5" max="5" width="14.75" customWidth="1"/>
    <col min="13" max="13" width="13.125" customWidth="1"/>
  </cols>
  <sheetData>
    <row r="1" spans="1:15" x14ac:dyDescent="0.2">
      <c r="A1" s="48" t="s">
        <v>36</v>
      </c>
      <c r="B1" s="48"/>
      <c r="C1" s="48"/>
      <c r="D1" s="48"/>
      <c r="E1" s="1"/>
      <c r="F1" s="10"/>
      <c r="G1" s="10"/>
      <c r="H1" s="10"/>
      <c r="I1" s="48" t="s">
        <v>1</v>
      </c>
      <c r="J1" s="48"/>
      <c r="K1" s="48"/>
      <c r="L1" s="48"/>
      <c r="M1" s="48"/>
      <c r="N1" s="48"/>
      <c r="O1" s="10"/>
    </row>
    <row r="2" spans="1:15" x14ac:dyDescent="0.2">
      <c r="A2" s="32" t="s">
        <v>2</v>
      </c>
      <c r="B2" s="33"/>
      <c r="C2" s="30" t="s">
        <v>56</v>
      </c>
      <c r="D2" s="31"/>
      <c r="E2" s="1"/>
      <c r="F2" s="1" t="s">
        <v>3</v>
      </c>
      <c r="G2" s="1" t="s">
        <v>3</v>
      </c>
      <c r="H2" s="10"/>
      <c r="I2" s="49" t="s">
        <v>2</v>
      </c>
      <c r="J2" s="49"/>
      <c r="K2" s="30" t="s">
        <v>56</v>
      </c>
      <c r="L2" s="31"/>
      <c r="M2" s="2"/>
      <c r="N2" s="1" t="s">
        <v>3</v>
      </c>
      <c r="O2" s="1" t="s">
        <v>3</v>
      </c>
    </row>
    <row r="3" spans="1:15" x14ac:dyDescent="0.2">
      <c r="A3" s="32" t="s">
        <v>4</v>
      </c>
      <c r="B3" s="34"/>
      <c r="C3" s="32" t="s">
        <v>5</v>
      </c>
      <c r="D3" s="33"/>
      <c r="E3" s="1"/>
      <c r="F3" s="1"/>
      <c r="G3" s="1"/>
      <c r="H3" s="10"/>
      <c r="I3" s="32" t="s">
        <v>4</v>
      </c>
      <c r="J3" s="33"/>
      <c r="K3" s="49" t="s">
        <v>5</v>
      </c>
      <c r="L3" s="49"/>
      <c r="M3" s="2"/>
      <c r="N3" s="2"/>
      <c r="O3" s="1"/>
    </row>
    <row r="4" spans="1:15" x14ac:dyDescent="0.2">
      <c r="A4" s="28" t="s">
        <v>6</v>
      </c>
      <c r="B4" s="29"/>
      <c r="C4" s="23">
        <f>F4</f>
        <v>0</v>
      </c>
      <c r="D4" s="24"/>
      <c r="E4" s="14"/>
      <c r="F4" s="14"/>
      <c r="G4" s="15"/>
      <c r="H4" s="3"/>
      <c r="I4" s="45" t="s">
        <v>6</v>
      </c>
      <c r="J4" s="45"/>
      <c r="K4" s="23">
        <f>N4</f>
        <v>0</v>
      </c>
      <c r="L4" s="24"/>
      <c r="M4" s="2"/>
      <c r="N4" s="8"/>
      <c r="O4" s="1"/>
    </row>
    <row r="5" spans="1:15" x14ac:dyDescent="0.2">
      <c r="A5" s="28" t="s">
        <v>7</v>
      </c>
      <c r="B5" s="29"/>
      <c r="C5" s="23">
        <f>F5</f>
        <v>797.6</v>
      </c>
      <c r="D5" s="24"/>
      <c r="E5" s="14"/>
      <c r="F5" s="14">
        <v>797.6</v>
      </c>
      <c r="G5" s="14"/>
      <c r="H5" s="3"/>
      <c r="I5" s="45" t="s">
        <v>7</v>
      </c>
      <c r="J5" s="45"/>
      <c r="K5" s="23">
        <f>N5</f>
        <v>199.4</v>
      </c>
      <c r="L5" s="24"/>
      <c r="M5" s="2"/>
      <c r="N5" s="8">
        <v>199.4</v>
      </c>
      <c r="O5" s="7"/>
    </row>
    <row r="6" spans="1:15" x14ac:dyDescent="0.2">
      <c r="A6" s="28" t="s">
        <v>8</v>
      </c>
      <c r="B6" s="29"/>
      <c r="C6" s="23">
        <f>F6*80%</f>
        <v>399.04</v>
      </c>
      <c r="D6" s="24"/>
      <c r="E6" s="14"/>
      <c r="F6" s="14">
        <v>498.8</v>
      </c>
      <c r="G6" s="14"/>
      <c r="H6" s="3"/>
      <c r="I6" s="45" t="s">
        <v>9</v>
      </c>
      <c r="J6" s="45"/>
      <c r="K6" s="41">
        <f>N6*20%</f>
        <v>99.76</v>
      </c>
      <c r="L6" s="41"/>
      <c r="M6" s="2"/>
      <c r="N6" s="8">
        <f>F6</f>
        <v>498.8</v>
      </c>
      <c r="O6" s="7"/>
    </row>
    <row r="7" spans="1:15" x14ac:dyDescent="0.2">
      <c r="A7" s="28" t="s">
        <v>10</v>
      </c>
      <c r="B7" s="29"/>
      <c r="C7" s="23">
        <f>F7</f>
        <v>0</v>
      </c>
      <c r="D7" s="24"/>
      <c r="E7" s="3"/>
      <c r="F7" s="14"/>
      <c r="G7" s="14"/>
      <c r="H7" s="3"/>
      <c r="I7" s="45" t="s">
        <v>11</v>
      </c>
      <c r="J7" s="45"/>
      <c r="K7" s="23">
        <f>N7</f>
        <v>0</v>
      </c>
      <c r="L7" s="24"/>
      <c r="M7" s="2"/>
      <c r="N7" s="1"/>
      <c r="O7" s="7"/>
    </row>
    <row r="8" spans="1:15" x14ac:dyDescent="0.2">
      <c r="A8" s="28" t="s">
        <v>12</v>
      </c>
      <c r="B8" s="29"/>
      <c r="C8" s="23">
        <f>F8*75%</f>
        <v>0</v>
      </c>
      <c r="D8" s="24"/>
      <c r="E8" s="15"/>
      <c r="F8" s="15">
        <f>G8*10</f>
        <v>0</v>
      </c>
      <c r="G8" s="15"/>
      <c r="H8" s="3"/>
      <c r="I8" s="45" t="s">
        <v>12</v>
      </c>
      <c r="J8" s="45"/>
      <c r="K8" s="41">
        <f>N8*25%</f>
        <v>0</v>
      </c>
      <c r="L8" s="41"/>
      <c r="M8" s="2"/>
      <c r="N8" s="2">
        <f>F8</f>
        <v>0</v>
      </c>
      <c r="O8" s="1"/>
    </row>
    <row r="9" spans="1:15" x14ac:dyDescent="0.2">
      <c r="A9" s="28" t="s">
        <v>13</v>
      </c>
      <c r="B9" s="29"/>
      <c r="C9" s="23">
        <f>F9</f>
        <v>0</v>
      </c>
      <c r="D9" s="24"/>
      <c r="E9" s="15"/>
      <c r="F9" s="14"/>
      <c r="G9" s="15"/>
      <c r="H9" s="3"/>
      <c r="I9" s="45" t="s">
        <v>14</v>
      </c>
      <c r="J9" s="45"/>
      <c r="K9" s="41">
        <f>N9</f>
        <v>0</v>
      </c>
      <c r="L9" s="41"/>
      <c r="M9" s="2"/>
      <c r="N9" s="8"/>
      <c r="O9" s="1"/>
    </row>
    <row r="10" spans="1:15" x14ac:dyDescent="0.2">
      <c r="A10" s="28" t="s">
        <v>15</v>
      </c>
      <c r="B10" s="29"/>
      <c r="C10" s="23">
        <f>F10</f>
        <v>0</v>
      </c>
      <c r="D10" s="24"/>
      <c r="E10" s="15"/>
      <c r="F10" s="14"/>
      <c r="G10" s="15"/>
      <c r="H10" s="3"/>
      <c r="I10" s="45" t="s">
        <v>15</v>
      </c>
      <c r="J10" s="45"/>
      <c r="K10" s="41">
        <f>N10</f>
        <v>0</v>
      </c>
      <c r="L10" s="41"/>
      <c r="M10" s="2"/>
      <c r="N10" s="8"/>
      <c r="O10" s="1"/>
    </row>
    <row r="11" spans="1:15" x14ac:dyDescent="0.2">
      <c r="A11" s="28" t="s">
        <v>16</v>
      </c>
      <c r="B11" s="29"/>
      <c r="C11" s="23">
        <f>F11*80%</f>
        <v>-948.56000000000006</v>
      </c>
      <c r="D11" s="24"/>
      <c r="E11" s="15"/>
      <c r="F11" s="14">
        <v>-1185.7</v>
      </c>
      <c r="G11" s="15"/>
      <c r="H11" s="3"/>
      <c r="I11" s="45" t="s">
        <v>16</v>
      </c>
      <c r="J11" s="45"/>
      <c r="K11" s="41">
        <f>N11*20%</f>
        <v>-237.14000000000001</v>
      </c>
      <c r="L11" s="41"/>
      <c r="M11" s="2"/>
      <c r="N11" s="8">
        <f>F11</f>
        <v>-1185.7</v>
      </c>
      <c r="O11" s="1"/>
    </row>
    <row r="12" spans="1:15" x14ac:dyDescent="0.2">
      <c r="A12" s="28" t="s">
        <v>17</v>
      </c>
      <c r="B12" s="29"/>
      <c r="C12" s="23">
        <f>F12</f>
        <v>0</v>
      </c>
      <c r="D12" s="24"/>
      <c r="E12" s="15"/>
      <c r="F12" s="14"/>
      <c r="G12" s="15"/>
      <c r="H12" s="3"/>
      <c r="I12" s="45" t="s">
        <v>17</v>
      </c>
      <c r="J12" s="45"/>
      <c r="K12" s="41">
        <f>N12</f>
        <v>0</v>
      </c>
      <c r="L12" s="41"/>
      <c r="M12" s="2"/>
      <c r="N12" s="8"/>
      <c r="O12" s="1"/>
    </row>
    <row r="13" spans="1:15" x14ac:dyDescent="0.2">
      <c r="A13" s="28" t="s">
        <v>18</v>
      </c>
      <c r="B13" s="29"/>
      <c r="C13" s="23">
        <f>F13</f>
        <v>0</v>
      </c>
      <c r="D13" s="24"/>
      <c r="E13" s="15"/>
      <c r="F13" s="15"/>
      <c r="G13" s="15"/>
      <c r="H13" s="3"/>
      <c r="I13" s="46" t="s">
        <v>18</v>
      </c>
      <c r="J13" s="47"/>
      <c r="K13" s="41">
        <f>N13</f>
        <v>0</v>
      </c>
      <c r="L13" s="41"/>
      <c r="M13" s="1"/>
      <c r="N13" s="1"/>
      <c r="O13" s="1"/>
    </row>
    <row r="14" spans="1:15" x14ac:dyDescent="0.2">
      <c r="A14" s="44" t="s">
        <v>19</v>
      </c>
      <c r="B14" s="44"/>
      <c r="C14" s="23">
        <f>F14</f>
        <v>0</v>
      </c>
      <c r="D14" s="24"/>
      <c r="E14" s="14"/>
      <c r="F14" s="15"/>
      <c r="G14" s="15"/>
      <c r="H14" s="3"/>
      <c r="I14" s="45" t="s">
        <v>19</v>
      </c>
      <c r="J14" s="45"/>
      <c r="K14" s="41">
        <f>N14</f>
        <v>0</v>
      </c>
      <c r="L14" s="41"/>
      <c r="M14" s="1"/>
      <c r="N14" s="7"/>
      <c r="O14" s="1"/>
    </row>
    <row r="15" spans="1:15" x14ac:dyDescent="0.2">
      <c r="A15" s="28" t="s">
        <v>20</v>
      </c>
      <c r="B15" s="29"/>
      <c r="C15" s="23">
        <f>F15</f>
        <v>0</v>
      </c>
      <c r="D15" s="24"/>
      <c r="E15" s="5"/>
      <c r="F15" s="5"/>
      <c r="G15" s="5"/>
      <c r="H15" s="6"/>
      <c r="I15" s="46" t="s">
        <v>20</v>
      </c>
      <c r="J15" s="47"/>
      <c r="K15" s="23">
        <f>N15</f>
        <v>0</v>
      </c>
      <c r="L15" s="24"/>
      <c r="M15" s="1"/>
      <c r="N15" s="1"/>
      <c r="O15" s="5"/>
    </row>
    <row r="16" spans="1:15" x14ac:dyDescent="0.2">
      <c r="A16" s="28" t="s">
        <v>21</v>
      </c>
      <c r="B16" s="29"/>
      <c r="C16" s="23">
        <f>F16</f>
        <v>0</v>
      </c>
      <c r="D16" s="24"/>
      <c r="E16" s="9"/>
      <c r="F16" s="9"/>
      <c r="G16" s="9"/>
      <c r="H16" s="6"/>
      <c r="I16" s="46" t="s">
        <v>21</v>
      </c>
      <c r="J16" s="47"/>
      <c r="K16" s="23">
        <f>N16</f>
        <v>0</v>
      </c>
      <c r="L16" s="24"/>
      <c r="M16" s="1"/>
      <c r="N16" s="1"/>
      <c r="O16" s="5"/>
    </row>
    <row r="17" spans="1:15" x14ac:dyDescent="0.2">
      <c r="A17" s="28" t="s">
        <v>22</v>
      </c>
      <c r="B17" s="29"/>
      <c r="C17" s="23">
        <f>F17*75%</f>
        <v>0</v>
      </c>
      <c r="D17" s="24"/>
      <c r="E17" s="11"/>
      <c r="F17" s="15">
        <f>G17*10</f>
        <v>0</v>
      </c>
      <c r="G17" s="11"/>
      <c r="H17" s="12"/>
      <c r="I17" s="46" t="s">
        <v>22</v>
      </c>
      <c r="J17" s="47"/>
      <c r="K17" s="23">
        <f>N17*25%</f>
        <v>0</v>
      </c>
      <c r="L17" s="24"/>
      <c r="M17" s="1"/>
      <c r="N17" s="1">
        <f>F17</f>
        <v>0</v>
      </c>
      <c r="O17" s="1"/>
    </row>
    <row r="18" spans="1:15" s="10" customFormat="1" x14ac:dyDescent="0.2">
      <c r="A18" s="28" t="s">
        <v>38</v>
      </c>
      <c r="B18" s="29"/>
      <c r="C18" s="23">
        <f>F18*75%</f>
        <v>0</v>
      </c>
      <c r="D18" s="24"/>
      <c r="E18" s="11"/>
      <c r="F18" s="14">
        <f>G18*10</f>
        <v>0</v>
      </c>
      <c r="G18" s="11"/>
      <c r="H18" s="12"/>
      <c r="I18" s="28" t="s">
        <v>38</v>
      </c>
      <c r="J18" s="29"/>
      <c r="K18" s="23">
        <f>N18*25%</f>
        <v>0</v>
      </c>
      <c r="L18" s="24"/>
      <c r="M18" s="1"/>
      <c r="N18" s="1">
        <f>F18</f>
        <v>0</v>
      </c>
      <c r="O18" s="5"/>
    </row>
    <row r="19" spans="1:15" s="10" customFormat="1" x14ac:dyDescent="0.2">
      <c r="A19" s="28" t="s">
        <v>37</v>
      </c>
      <c r="B19" s="29"/>
      <c r="C19" s="23">
        <f>F19</f>
        <v>0</v>
      </c>
      <c r="D19" s="24"/>
      <c r="E19" s="9"/>
      <c r="F19" s="9"/>
      <c r="G19" s="9"/>
      <c r="H19" s="6"/>
      <c r="I19" s="28" t="s">
        <v>37</v>
      </c>
      <c r="J19" s="29"/>
      <c r="K19" s="23">
        <f>N19</f>
        <v>0</v>
      </c>
      <c r="L19" s="24"/>
      <c r="M19" s="1"/>
      <c r="N19" s="1"/>
      <c r="O19" s="9"/>
    </row>
    <row r="20" spans="1:15" x14ac:dyDescent="0.2">
      <c r="A20" s="32" t="s">
        <v>23</v>
      </c>
      <c r="B20" s="33"/>
      <c r="C20" s="53">
        <v>-1725</v>
      </c>
      <c r="D20" s="54"/>
      <c r="E20" s="13" t="s">
        <v>57</v>
      </c>
      <c r="F20" s="4" t="s">
        <v>24</v>
      </c>
      <c r="G20" s="4"/>
      <c r="H20" s="10"/>
      <c r="I20" s="32" t="s">
        <v>23</v>
      </c>
      <c r="J20" s="33"/>
      <c r="K20" s="53">
        <v>-446</v>
      </c>
      <c r="L20" s="54"/>
      <c r="M20" s="13"/>
      <c r="N20" s="1"/>
      <c r="O20" s="4"/>
    </row>
    <row r="21" spans="1:15" x14ac:dyDescent="0.2">
      <c r="A21" s="32" t="s">
        <v>25</v>
      </c>
      <c r="B21" s="33"/>
      <c r="C21" s="53"/>
      <c r="D21" s="54"/>
      <c r="E21" s="17"/>
      <c r="F21" s="4" t="s">
        <v>26</v>
      </c>
      <c r="G21" s="4"/>
      <c r="H21" s="10"/>
      <c r="I21" s="22"/>
      <c r="J21" s="22"/>
      <c r="K21" s="42"/>
      <c r="L21" s="42"/>
      <c r="M21" s="1"/>
      <c r="N21" s="1"/>
      <c r="O21" s="4"/>
    </row>
    <row r="22" spans="1:15" s="10" customFormat="1" x14ac:dyDescent="0.2">
      <c r="A22" s="32" t="s">
        <v>39</v>
      </c>
      <c r="B22" s="33"/>
      <c r="C22" s="23"/>
      <c r="D22" s="24"/>
      <c r="E22" s="15"/>
      <c r="F22" s="19">
        <v>1.2</v>
      </c>
      <c r="G22" s="15"/>
      <c r="H22" s="3"/>
      <c r="I22" s="50"/>
      <c r="J22" s="50"/>
      <c r="K22" s="42"/>
      <c r="L22" s="42"/>
      <c r="M22" s="1"/>
      <c r="N22" s="1"/>
      <c r="O22" s="1"/>
    </row>
    <row r="23" spans="1:15" x14ac:dyDescent="0.2">
      <c r="A23" s="32" t="s">
        <v>27</v>
      </c>
      <c r="B23" s="33"/>
      <c r="C23" s="23">
        <v>1725</v>
      </c>
      <c r="D23" s="24"/>
      <c r="E23" s="1"/>
      <c r="F23" s="1"/>
      <c r="G23" s="1"/>
      <c r="H23" s="10"/>
      <c r="I23" s="49" t="s">
        <v>27</v>
      </c>
      <c r="J23" s="49"/>
      <c r="K23" s="41">
        <v>446</v>
      </c>
      <c r="L23" s="41"/>
      <c r="M23" s="1"/>
      <c r="N23" s="1"/>
      <c r="O23" s="1"/>
    </row>
    <row r="24" spans="1:15" x14ac:dyDescent="0.2">
      <c r="A24" s="30"/>
      <c r="B24" s="31"/>
      <c r="C24" s="51"/>
      <c r="D24" s="52"/>
      <c r="E24" s="1"/>
      <c r="F24" s="1"/>
      <c r="G24" s="1"/>
      <c r="H24" s="10"/>
      <c r="I24" s="22"/>
      <c r="J24" s="22"/>
      <c r="K24" s="42"/>
      <c r="L24" s="42"/>
      <c r="M24" s="1"/>
      <c r="N24" s="1"/>
      <c r="O24" s="1"/>
    </row>
    <row r="25" spans="1:15" x14ac:dyDescent="0.2">
      <c r="A25" s="30"/>
      <c r="B25" s="31"/>
      <c r="C25" s="51"/>
      <c r="D25" s="52"/>
      <c r="E25" s="1"/>
      <c r="F25" s="1"/>
      <c r="G25" s="1"/>
      <c r="H25" s="10"/>
      <c r="I25" s="22"/>
      <c r="J25" s="22"/>
      <c r="K25" s="42"/>
      <c r="L25" s="42"/>
      <c r="M25" s="1"/>
      <c r="N25" s="1"/>
      <c r="O25" s="1"/>
    </row>
    <row r="26" spans="1:15" x14ac:dyDescent="0.2">
      <c r="A26" s="32" t="s">
        <v>28</v>
      </c>
      <c r="B26" s="33"/>
      <c r="C26" s="23">
        <f>SUM(C4:C25)</f>
        <v>248.07999999999993</v>
      </c>
      <c r="D26" s="24"/>
      <c r="E26" s="1"/>
      <c r="F26" s="1"/>
      <c r="G26" s="1"/>
      <c r="H26" s="10"/>
      <c r="I26" s="49" t="s">
        <v>29</v>
      </c>
      <c r="J26" s="49"/>
      <c r="K26" s="41">
        <f>SUM(K4:K25)</f>
        <v>62.019999999999982</v>
      </c>
      <c r="L26" s="41"/>
      <c r="M26" s="1"/>
      <c r="N26" s="1"/>
      <c r="O26" s="1"/>
    </row>
    <row r="27" spans="1:1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">
      <c r="A28" s="37" t="s">
        <v>30</v>
      </c>
      <c r="B28" s="38"/>
      <c r="C28" s="37" t="s">
        <v>5</v>
      </c>
      <c r="D28" s="38"/>
      <c r="E28" s="1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">
      <c r="A29" s="28" t="s">
        <v>31</v>
      </c>
      <c r="B29" s="29"/>
      <c r="C29" s="39">
        <f>C26*60%</f>
        <v>148.84799999999996</v>
      </c>
      <c r="D29" s="40"/>
      <c r="E29" s="1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">
      <c r="A30" s="28" t="s">
        <v>32</v>
      </c>
      <c r="B30" s="29"/>
      <c r="C30" s="35">
        <f>C26*40%</f>
        <v>99.231999999999971</v>
      </c>
      <c r="D30" s="36"/>
      <c r="E30" s="1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">
      <c r="A31" s="28" t="s">
        <v>1</v>
      </c>
      <c r="B31" s="29"/>
      <c r="C31" s="35">
        <f>K26</f>
        <v>62.019999999999982</v>
      </c>
      <c r="D31" s="36"/>
      <c r="E31" s="1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110">
    <mergeCell ref="A31:B31"/>
    <mergeCell ref="C31:D31"/>
    <mergeCell ref="A28:B28"/>
    <mergeCell ref="C28:D28"/>
    <mergeCell ref="A29:B29"/>
    <mergeCell ref="C29:D29"/>
    <mergeCell ref="A30:B30"/>
    <mergeCell ref="C30:D30"/>
    <mergeCell ref="A25:B25"/>
    <mergeCell ref="C25:D25"/>
    <mergeCell ref="I25:J25"/>
    <mergeCell ref="K25:L25"/>
    <mergeCell ref="A26:B26"/>
    <mergeCell ref="C26:D26"/>
    <mergeCell ref="I26:J26"/>
    <mergeCell ref="K26:L26"/>
    <mergeCell ref="A23:B23"/>
    <mergeCell ref="C23:D23"/>
    <mergeCell ref="I23:J23"/>
    <mergeCell ref="K23:L23"/>
    <mergeCell ref="A24:B24"/>
    <mergeCell ref="C24:D24"/>
    <mergeCell ref="I24:J24"/>
    <mergeCell ref="K24:L24"/>
    <mergeCell ref="A21:B21"/>
    <mergeCell ref="C21:D21"/>
    <mergeCell ref="I21:J21"/>
    <mergeCell ref="K21:L21"/>
    <mergeCell ref="A22:B22"/>
    <mergeCell ref="C22:D22"/>
    <mergeCell ref="I22:J22"/>
    <mergeCell ref="K22:L22"/>
    <mergeCell ref="A17:B17"/>
    <mergeCell ref="C17:D17"/>
    <mergeCell ref="I17:J17"/>
    <mergeCell ref="K17:L17"/>
    <mergeCell ref="A20:B20"/>
    <mergeCell ref="C20:D20"/>
    <mergeCell ref="I20:J20"/>
    <mergeCell ref="K20:L20"/>
    <mergeCell ref="A18:B18"/>
    <mergeCell ref="C18:D18"/>
    <mergeCell ref="I18:J18"/>
    <mergeCell ref="K18:L18"/>
    <mergeCell ref="A19:B19"/>
    <mergeCell ref="C19:D19"/>
    <mergeCell ref="I19:J19"/>
    <mergeCell ref="K19:L19"/>
    <mergeCell ref="A15:B15"/>
    <mergeCell ref="C15:D15"/>
    <mergeCell ref="I15:J15"/>
    <mergeCell ref="K15:L15"/>
    <mergeCell ref="A16:B16"/>
    <mergeCell ref="C16:D16"/>
    <mergeCell ref="I16:J16"/>
    <mergeCell ref="K16:L16"/>
    <mergeCell ref="A13:B13"/>
    <mergeCell ref="C13:D13"/>
    <mergeCell ref="I13:J13"/>
    <mergeCell ref="K13:L13"/>
    <mergeCell ref="A14:B14"/>
    <mergeCell ref="C14:D14"/>
    <mergeCell ref="I14:J14"/>
    <mergeCell ref="K14:L14"/>
    <mergeCell ref="A11:B11"/>
    <mergeCell ref="C11:D11"/>
    <mergeCell ref="I11:J11"/>
    <mergeCell ref="K11:L11"/>
    <mergeCell ref="A12:B12"/>
    <mergeCell ref="C12:D12"/>
    <mergeCell ref="I12:J12"/>
    <mergeCell ref="K12:L12"/>
    <mergeCell ref="A9:B9"/>
    <mergeCell ref="C9:D9"/>
    <mergeCell ref="I9:J9"/>
    <mergeCell ref="K9:L9"/>
    <mergeCell ref="A10:B10"/>
    <mergeCell ref="C10:D10"/>
    <mergeCell ref="I10:J10"/>
    <mergeCell ref="K10:L10"/>
    <mergeCell ref="A7:B7"/>
    <mergeCell ref="C7:D7"/>
    <mergeCell ref="I7:J7"/>
    <mergeCell ref="K7:L7"/>
    <mergeCell ref="A8:B8"/>
    <mergeCell ref="C8:D8"/>
    <mergeCell ref="I8:J8"/>
    <mergeCell ref="K8:L8"/>
    <mergeCell ref="A5:B5"/>
    <mergeCell ref="C5:D5"/>
    <mergeCell ref="I5:J5"/>
    <mergeCell ref="K5:L5"/>
    <mergeCell ref="A6:B6"/>
    <mergeCell ref="C6:D6"/>
    <mergeCell ref="I6:J6"/>
    <mergeCell ref="K6:L6"/>
    <mergeCell ref="A3:B3"/>
    <mergeCell ref="C3:D3"/>
    <mergeCell ref="I3:J3"/>
    <mergeCell ref="K3:L3"/>
    <mergeCell ref="A4:B4"/>
    <mergeCell ref="C4:D4"/>
    <mergeCell ref="I4:J4"/>
    <mergeCell ref="K4:L4"/>
    <mergeCell ref="A1:D1"/>
    <mergeCell ref="I1:N1"/>
    <mergeCell ref="A2:B2"/>
    <mergeCell ref="C2:D2"/>
    <mergeCell ref="I2:J2"/>
    <mergeCell ref="K2:L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9" operator="beginsWith" id="{9E68E264-8E35-467C-AF47-38A165C51CC7}">
            <xm:f>LEFT(C22,LEN("-"))="-"</xm:f>
            <xm:f>"-"</xm:f>
            <x14:dxf>
              <font>
                <color rgb="FFFF0000"/>
              </font>
            </x14:dxf>
          </x14:cfRule>
          <xm:sqref>C22:D22</xm:sqref>
        </x14:conditionalFormatting>
        <x14:conditionalFormatting xmlns:xm="http://schemas.microsoft.com/office/excel/2006/main">
          <x14:cfRule type="beginsWith" priority="18" operator="beginsWith" id="{6C54B24D-E9C3-4D46-A2EC-0F7690200ED2}">
            <xm:f>LEFT(K22,LEN("-"))="-"</xm:f>
            <xm:f>"-"</xm:f>
            <x14:dxf>
              <font>
                <color rgb="FFFF0000"/>
              </font>
            </x14:dxf>
          </x14:cfRule>
          <xm:sqref>K22:L22</xm:sqref>
        </x14:conditionalFormatting>
        <x14:conditionalFormatting xmlns:xm="http://schemas.microsoft.com/office/excel/2006/main">
          <x14:cfRule type="beginsWith" priority="10" operator="beginsWith" id="{B0597E3D-3E6C-4234-8593-15A102DC032A}">
            <xm:f>LEFT(C18,LEN("-"))="-"</xm:f>
            <xm:f>"-"</xm:f>
            <x14:dxf>
              <font>
                <color rgb="FFFF0000"/>
              </font>
            </x14:dxf>
          </x14:cfRule>
          <xm:sqref>C18</xm:sqref>
        </x14:conditionalFormatting>
        <x14:conditionalFormatting xmlns:xm="http://schemas.microsoft.com/office/excel/2006/main">
          <x14:cfRule type="beginsWith" priority="11" operator="beginsWith" id="{5B7C34B7-E6B0-451E-B677-CB28C2006615}">
            <xm:f>LEFT(K16,LEN("-"))="-"</xm:f>
            <xm:f>"-"</xm:f>
            <x14:dxf>
              <font>
                <color rgb="FFFF0000"/>
              </font>
            </x14:dxf>
          </x14:cfRule>
          <xm:sqref>K16:L16</xm:sqref>
        </x14:conditionalFormatting>
        <x14:conditionalFormatting xmlns:xm="http://schemas.microsoft.com/office/excel/2006/main">
          <x14:cfRule type="beginsWith" priority="9" operator="beginsWith" id="{FCD34E7F-F3C0-470B-AE8E-CEAD99A55A2E}">
            <xm:f>LEFT(K18,LEN("-"))="-"</xm:f>
            <xm:f>"-"</xm:f>
            <x14:dxf>
              <font>
                <color rgb="FFFF0000"/>
              </font>
            </x14:dxf>
          </x14:cfRule>
          <xm:sqref>K18</xm:sqref>
        </x14:conditionalFormatting>
        <x14:conditionalFormatting xmlns:xm="http://schemas.microsoft.com/office/excel/2006/main">
          <x14:cfRule type="beginsWith" priority="15" operator="beginsWith" id="{0032A036-15EA-49D3-B00D-6DF9B165CE07}">
            <xm:f>LEFT(C4,LEN("-"))="-"</xm:f>
            <xm:f>"-"</xm:f>
            <x14:dxf>
              <font>
                <color rgb="FFFF0000"/>
              </font>
            </x14:dxf>
          </x14:cfRule>
          <xm:sqref>C4:D15 C17</xm:sqref>
        </x14:conditionalFormatting>
        <x14:conditionalFormatting xmlns:xm="http://schemas.microsoft.com/office/excel/2006/main">
          <x14:cfRule type="beginsWith" priority="14" operator="beginsWith" id="{737ADEA1-4063-4122-AC70-63D306444BD7}">
            <xm:f>LEFT(K4,LEN("-"))="-"</xm:f>
            <xm:f>"-"</xm:f>
            <x14:dxf>
              <font>
                <color rgb="FFFF0000"/>
              </font>
            </x14:dxf>
          </x14:cfRule>
          <xm:sqref>K4:L15</xm:sqref>
        </x14:conditionalFormatting>
        <x14:conditionalFormatting xmlns:xm="http://schemas.microsoft.com/office/excel/2006/main">
          <x14:cfRule type="beginsWith" priority="13" operator="beginsWith" id="{D6D1EA7B-7278-46DC-B5E8-8E14C69436CE}">
            <xm:f>LEFT(K17,LEN("-"))="-"</xm:f>
            <xm:f>"-"</xm:f>
            <x14:dxf>
              <font>
                <color rgb="FFFF0000"/>
              </font>
            </x14:dxf>
          </x14:cfRule>
          <xm:sqref>K17</xm:sqref>
        </x14:conditionalFormatting>
        <x14:conditionalFormatting xmlns:xm="http://schemas.microsoft.com/office/excel/2006/main">
          <x14:cfRule type="beginsWith" priority="12" operator="beginsWith" id="{8FFBAB72-819E-400A-8442-2267658D3FAC}">
            <xm:f>LEFT(C16,LEN("-"))="-"</xm:f>
            <xm:f>"-"</xm:f>
            <x14:dxf>
              <font>
                <color rgb="FFFF0000"/>
              </font>
            </x14:dxf>
          </x14:cfRule>
          <xm:sqref>C16:D16</xm:sqref>
        </x14:conditionalFormatting>
        <x14:conditionalFormatting xmlns:xm="http://schemas.microsoft.com/office/excel/2006/main">
          <x14:cfRule type="beginsWith" priority="2" operator="beginsWith" id="{82EC20ED-7D0C-4F5E-BBCA-37AADF3FB8EF}">
            <xm:f>LEFT(C2,LEN("-"))="-"</xm:f>
            <xm:f>"-"</xm:f>
            <x14:dxf>
              <font>
                <color rgb="FFFF0000"/>
              </font>
            </x14:dxf>
          </x14:cfRule>
          <xm:sqref>C2:D2</xm:sqref>
        </x14:conditionalFormatting>
        <x14:conditionalFormatting xmlns:xm="http://schemas.microsoft.com/office/excel/2006/main">
          <x14:cfRule type="beginsWith" priority="1" operator="beginsWith" id="{092B95CF-08D5-4CC1-BD05-7A7BC8E306DC}">
            <xm:f>LEFT(K2,LEN("-"))="-"</xm:f>
            <xm:f>"-"</xm:f>
            <x14:dxf>
              <font>
                <color rgb="FFFF0000"/>
              </font>
            </x14:dxf>
          </x14:cfRule>
          <xm:sqref>K2:L2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1" sqref="E41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6</vt:i4>
      </vt:variant>
    </vt:vector>
  </HeadingPairs>
  <TitlesOfParts>
    <vt:vector size="6" baseType="lpstr">
      <vt:lpstr>SBOBETCAFE</vt:lpstr>
      <vt:lpstr>GOLD88</vt:lpstr>
      <vt:lpstr>ACE.BEST</vt:lpstr>
      <vt:lpstr>SBOGCLUB</vt:lpstr>
      <vt:lpstr>G8BET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</cp:lastModifiedBy>
  <cp:revision/>
  <dcterms:created xsi:type="dcterms:W3CDTF">2018-09-25T09:27:47Z</dcterms:created>
  <dcterms:modified xsi:type="dcterms:W3CDTF">2020-02-11T15:02:52Z</dcterms:modified>
  <cp:category/>
  <cp:contentStatus/>
</cp:coreProperties>
</file>