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L01191825\Documents\Diplomados 2020\Taller Apymsa\"/>
    </mc:Choice>
  </mc:AlternateContent>
  <xr:revisionPtr revIDLastSave="0" documentId="8_{707426FE-9FC8-44EA-B695-1459FD5D6B2F}" xr6:coauthVersionLast="36" xr6:coauthVersionMax="36" xr10:uidLastSave="{00000000-0000-0000-0000-000000000000}"/>
  <bookViews>
    <workbookView xWindow="0" yWindow="0" windowWidth="20400" windowHeight="7050" activeTab="2" xr2:uid="{00000000-000D-0000-FFFF-FFFF00000000}"/>
  </bookViews>
  <sheets>
    <sheet name="FO" sheetId="2" r:id="rId1"/>
    <sheet name="FS" sheetId="3" r:id="rId2"/>
    <sheet name="MPL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5" i="2"/>
  <c r="D14" i="2"/>
  <c r="F5" i="1" l="1"/>
  <c r="H9" i="3" l="1"/>
  <c r="I9" i="3"/>
  <c r="J9" i="3" s="1"/>
  <c r="H10" i="3"/>
  <c r="D11" i="3"/>
  <c r="E11" i="3"/>
  <c r="E15" i="3" s="1"/>
  <c r="C11" i="3"/>
  <c r="F10" i="3"/>
  <c r="G10" i="3" s="1"/>
  <c r="F7" i="3"/>
  <c r="G7" i="3" s="1"/>
  <c r="F8" i="3"/>
  <c r="G8" i="3" s="1"/>
  <c r="F9" i="3"/>
  <c r="G9" i="3" s="1"/>
  <c r="F6" i="3"/>
  <c r="I6" i="3" s="1"/>
  <c r="H9" i="2"/>
  <c r="H8" i="2"/>
  <c r="H7" i="2"/>
  <c r="C15" i="3" l="1"/>
  <c r="C12" i="3"/>
  <c r="C19" i="3" s="1"/>
  <c r="C13" i="3"/>
  <c r="I8" i="3"/>
  <c r="J8" i="3" s="1"/>
  <c r="H8" i="3"/>
  <c r="I7" i="3"/>
  <c r="C16" i="3"/>
  <c r="D14" i="3"/>
  <c r="D12" i="3"/>
  <c r="C14" i="3"/>
  <c r="H7" i="3"/>
  <c r="J7" i="3" s="1"/>
  <c r="D17" i="2"/>
  <c r="I10" i="3"/>
  <c r="J10" i="3" s="1"/>
  <c r="E13" i="3"/>
  <c r="H6" i="3"/>
  <c r="E12" i="3"/>
  <c r="C21" i="3" s="1"/>
  <c r="D15" i="3"/>
  <c r="D13" i="3"/>
  <c r="E14" i="3"/>
  <c r="E16" i="3"/>
  <c r="G6" i="3"/>
  <c r="D16" i="3"/>
  <c r="C9" i="1" l="1"/>
  <c r="C20" i="3"/>
  <c r="C22" i="3" s="1"/>
  <c r="C17" i="3"/>
  <c r="C7" i="1"/>
  <c r="C8" i="1"/>
  <c r="E17" i="3"/>
  <c r="J6" i="3"/>
  <c r="D17" i="3"/>
  <c r="C10" i="1" l="1"/>
</calcChain>
</file>

<file path=xl/sharedStrings.xml><?xml version="1.0" encoding="utf-8"?>
<sst xmlns="http://schemas.openxmlformats.org/spreadsheetml/2006/main" count="54" uniqueCount="48">
  <si>
    <t>A</t>
  </si>
  <si>
    <t>B</t>
  </si>
  <si>
    <t>C</t>
  </si>
  <si>
    <t>Materia Prima</t>
  </si>
  <si>
    <t>Transporte</t>
  </si>
  <si>
    <t>Mano de Obra</t>
  </si>
  <si>
    <t>Energía</t>
  </si>
  <si>
    <t>Impuestos</t>
  </si>
  <si>
    <t>Costo Total</t>
  </si>
  <si>
    <t>*Costos</t>
  </si>
  <si>
    <t>Suma</t>
  </si>
  <si>
    <r>
      <t>FO</t>
    </r>
    <r>
      <rPr>
        <b/>
        <sz val="14"/>
        <color theme="1"/>
        <rFont val="Calibri"/>
        <family val="2"/>
        <scheme val="minor"/>
      </rPr>
      <t>A</t>
    </r>
    <r>
      <rPr>
        <sz val="14"/>
        <color theme="1"/>
        <rFont val="Calibri"/>
        <family val="2"/>
        <scheme val="minor"/>
      </rPr>
      <t>=</t>
    </r>
  </si>
  <si>
    <r>
      <t>FO</t>
    </r>
    <r>
      <rPr>
        <b/>
        <sz val="14"/>
        <color theme="1"/>
        <rFont val="Calibri"/>
        <family val="2"/>
        <scheme val="minor"/>
      </rPr>
      <t>B</t>
    </r>
    <r>
      <rPr>
        <sz val="14"/>
        <color theme="1"/>
        <rFont val="Calibri"/>
        <family val="2"/>
        <scheme val="minor"/>
      </rPr>
      <t>=</t>
    </r>
  </si>
  <si>
    <r>
      <t>FO</t>
    </r>
    <r>
      <rPr>
        <b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>=</t>
    </r>
  </si>
  <si>
    <t>K1: Clima</t>
  </si>
  <si>
    <t>K2: Instituciones recreativas</t>
  </si>
  <si>
    <t>K3. Servicios complementarios</t>
  </si>
  <si>
    <t>K4: Costo de la vida</t>
  </si>
  <si>
    <t>K5: Disponibilidad de la mano de obra</t>
  </si>
  <si>
    <t>RK1</t>
  </si>
  <si>
    <t>RK2</t>
  </si>
  <si>
    <t>RK3</t>
  </si>
  <si>
    <t>RK4</t>
  </si>
  <si>
    <t>RK5</t>
  </si>
  <si>
    <r>
      <t>W</t>
    </r>
    <r>
      <rPr>
        <b/>
        <i/>
        <sz val="18"/>
        <color theme="1"/>
        <rFont val="Calibri"/>
        <family val="2"/>
        <scheme val="minor"/>
      </rPr>
      <t>A</t>
    </r>
  </si>
  <si>
    <r>
      <t>W</t>
    </r>
    <r>
      <rPr>
        <b/>
        <i/>
        <sz val="18"/>
        <color theme="1"/>
        <rFont val="Calibri"/>
        <family val="2"/>
        <scheme val="minor"/>
      </rPr>
      <t>B</t>
    </r>
  </si>
  <si>
    <r>
      <t>W</t>
    </r>
    <r>
      <rPr>
        <b/>
        <i/>
        <sz val="18"/>
        <color theme="1"/>
        <rFont val="Calibri"/>
        <family val="2"/>
        <scheme val="minor"/>
      </rPr>
      <t>C</t>
    </r>
  </si>
  <si>
    <t>FSB=</t>
  </si>
  <si>
    <t>FSA=</t>
  </si>
  <si>
    <t>FSC=</t>
  </si>
  <si>
    <t>SUMA</t>
  </si>
  <si>
    <t>K=</t>
  </si>
  <si>
    <t>(1-k)=</t>
  </si>
  <si>
    <t>Nota: En FOc es 410</t>
  </si>
  <si>
    <t>Costos $ (Unidades monetarias)</t>
  </si>
  <si>
    <t>K´s valuar de 0 a 1</t>
  </si>
  <si>
    <t>Según el modelo Brown-Gibson la ciudad  C es el más atractivo.</t>
  </si>
  <si>
    <t>Conclusión:</t>
  </si>
  <si>
    <t>Medida de Preferencia de Localización=</t>
  </si>
  <si>
    <t>MPL]= k(FO)+(1-k)(FS)</t>
  </si>
  <si>
    <r>
      <t>MPL</t>
    </r>
    <r>
      <rPr>
        <b/>
        <sz val="22"/>
        <color theme="1"/>
        <rFont val="Calibri"/>
        <family val="2"/>
        <scheme val="minor"/>
      </rPr>
      <t>A=</t>
    </r>
  </si>
  <si>
    <r>
      <t>MPL</t>
    </r>
    <r>
      <rPr>
        <b/>
        <sz val="22"/>
        <color theme="1"/>
        <rFont val="Calibri"/>
        <family val="2"/>
        <scheme val="minor"/>
      </rPr>
      <t>B=</t>
    </r>
  </si>
  <si>
    <r>
      <t>MPL</t>
    </r>
    <r>
      <rPr>
        <b/>
        <sz val="22"/>
        <color theme="1"/>
        <rFont val="Calibri"/>
        <family val="2"/>
        <scheme val="minor"/>
      </rPr>
      <t>C=</t>
    </r>
  </si>
  <si>
    <t>Ciudad</t>
  </si>
  <si>
    <t>FO=</t>
  </si>
  <si>
    <t>Factor Objetivo</t>
  </si>
  <si>
    <t>FS=</t>
  </si>
  <si>
    <t>Factor Subjetivo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</si>
</sst>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"/>
    <numFmt numFmtId="167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2" xfId="0" applyFont="1" applyBorder="1"/>
    <xf numFmtId="0" fontId="0" fillId="0" borderId="2" xfId="0" applyBorder="1"/>
    <xf numFmtId="0" fontId="1" fillId="0" borderId="2" xfId="0" applyFont="1" applyBorder="1"/>
    <xf numFmtId="164" fontId="0" fillId="0" borderId="0" xfId="0" applyNumberFormat="1"/>
    <xf numFmtId="0" fontId="4" fillId="0" borderId="0" xfId="0" applyFont="1"/>
    <xf numFmtId="0" fontId="2" fillId="2" borderId="3" xfId="0" applyFont="1" applyFill="1" applyBorder="1"/>
    <xf numFmtId="0" fontId="0" fillId="2" borderId="3" xfId="0" applyFill="1" applyBorder="1"/>
    <xf numFmtId="0" fontId="4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5" fillId="2" borderId="0" xfId="0" applyFont="1" applyFill="1" applyBorder="1" applyAlignment="1">
      <alignment horizontal="center"/>
    </xf>
    <xf numFmtId="165" fontId="3" fillId="2" borderId="0" xfId="0" applyNumberFormat="1" applyFont="1" applyFill="1"/>
    <xf numFmtId="166" fontId="0" fillId="0" borderId="0" xfId="0" applyNumberFormat="1"/>
    <xf numFmtId="166" fontId="4" fillId="0" borderId="0" xfId="0" applyNumberFormat="1" applyFont="1"/>
    <xf numFmtId="166" fontId="4" fillId="0" borderId="1" xfId="0" applyNumberFormat="1" applyFont="1" applyBorder="1"/>
    <xf numFmtId="0" fontId="4" fillId="4" borderId="0" xfId="0" applyFont="1" applyFill="1" applyAlignment="1">
      <alignment horizontal="right"/>
    </xf>
    <xf numFmtId="166" fontId="4" fillId="4" borderId="2" xfId="0" applyNumberFormat="1" applyFont="1" applyFill="1" applyBorder="1"/>
    <xf numFmtId="166" fontId="4" fillId="4" borderId="0" xfId="0" applyNumberFormat="1" applyFont="1" applyFill="1" applyBorder="1"/>
    <xf numFmtId="0" fontId="4" fillId="4" borderId="1" xfId="0" applyFont="1" applyFill="1" applyBorder="1" applyAlignment="1">
      <alignment horizontal="right"/>
    </xf>
    <xf numFmtId="166" fontId="4" fillId="4" borderId="1" xfId="0" applyNumberFormat="1" applyFont="1" applyFill="1" applyBorder="1"/>
    <xf numFmtId="0" fontId="0" fillId="3" borderId="2" xfId="0" applyFill="1" applyBorder="1"/>
    <xf numFmtId="0" fontId="4" fillId="4" borderId="0" xfId="0" applyFont="1" applyFill="1" applyBorder="1" applyAlignment="1">
      <alignment horizontal="right"/>
    </xf>
    <xf numFmtId="164" fontId="4" fillId="0" borderId="0" xfId="0" applyNumberFormat="1" applyFont="1"/>
    <xf numFmtId="2" fontId="3" fillId="0" borderId="0" xfId="0" applyNumberFormat="1" applyFont="1"/>
    <xf numFmtId="0" fontId="9" fillId="0" borderId="0" xfId="0" applyFont="1"/>
    <xf numFmtId="0" fontId="1" fillId="2" borderId="0" xfId="0" applyFont="1" applyFill="1" applyAlignment="1">
      <alignment horizontal="center" vertical="center" wrapText="1"/>
    </xf>
    <xf numFmtId="167" fontId="4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166" fontId="12" fillId="0" borderId="0" xfId="0" applyNumberFormat="1" applyFont="1"/>
    <xf numFmtId="165" fontId="12" fillId="0" borderId="0" xfId="0" applyNumberFormat="1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8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513518</xdr:colOff>
      <xdr:row>9</xdr:row>
      <xdr:rowOff>149040</xdr:rowOff>
    </xdr:from>
    <xdr:to>
      <xdr:col>12</xdr:col>
      <xdr:colOff>144110</xdr:colOff>
      <xdr:row>21</xdr:row>
      <xdr:rowOff>118717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366" y="2186562"/>
          <a:ext cx="5138527" cy="2509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3</xdr:row>
      <xdr:rowOff>104775</xdr:rowOff>
    </xdr:from>
    <xdr:to>
      <xdr:col>22</xdr:col>
      <xdr:colOff>84768</xdr:colOff>
      <xdr:row>18</xdr:row>
      <xdr:rowOff>41068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676275"/>
          <a:ext cx="8466767" cy="3422443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200024</xdr:colOff>
      <xdr:row>10</xdr:row>
      <xdr:rowOff>227304</xdr:rowOff>
    </xdr:from>
    <xdr:to>
      <xdr:col>11</xdr:col>
      <xdr:colOff>243094</xdr:colOff>
      <xdr:row>15</xdr:row>
      <xdr:rowOff>179934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4" y="2475204"/>
          <a:ext cx="3971925" cy="1143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24"/>
  <sheetViews>
    <sheetView topLeftCell="A7" zoomScale="115" zoomScaleNormal="115" workbookViewId="0">
      <selection activeCell="C20" sqref="C20:E20"/>
    </sheetView>
  </sheetViews>
  <sheetFormatPr baseColWidth="10" defaultRowHeight="14.5" x14ac:dyDescent="0.35"/>
  <cols>
    <col min="1" max="1" width="5" customWidth="1"/>
    <col min="2" max="2" width="8.81640625" customWidth="1"/>
    <col min="3" max="3" width="13.7265625" bestFit="1" customWidth="1"/>
    <col min="4" max="4" width="10.7265625" bestFit="1" customWidth="1"/>
    <col min="5" max="5" width="9.7265625" customWidth="1"/>
    <col min="6" max="6" width="7.54296875" bestFit="1" customWidth="1"/>
    <col min="7" max="7" width="10.453125" bestFit="1" customWidth="1"/>
    <col min="8" max="8" width="9.1796875" customWidth="1"/>
  </cols>
  <sheetData>
    <row r="4" spans="2:8" x14ac:dyDescent="0.35">
      <c r="C4" t="s">
        <v>34</v>
      </c>
    </row>
    <row r="5" spans="2:8" x14ac:dyDescent="0.35">
      <c r="C5" s="41">
        <v>1</v>
      </c>
      <c r="D5" s="41">
        <v>2</v>
      </c>
      <c r="E5" s="41">
        <v>3</v>
      </c>
      <c r="F5" s="41">
        <v>4</v>
      </c>
      <c r="G5" s="41">
        <v>5</v>
      </c>
    </row>
    <row r="6" spans="2:8" ht="29" x14ac:dyDescent="0.35">
      <c r="B6" s="31" t="s">
        <v>43</v>
      </c>
      <c r="C6" s="31" t="s">
        <v>3</v>
      </c>
      <c r="D6" s="31" t="s">
        <v>4</v>
      </c>
      <c r="E6" s="31" t="s">
        <v>5</v>
      </c>
      <c r="F6" s="31" t="s">
        <v>6</v>
      </c>
      <c r="G6" s="31" t="s">
        <v>7</v>
      </c>
      <c r="H6" s="31" t="s">
        <v>8</v>
      </c>
    </row>
    <row r="7" spans="2:8" ht="23.5" x14ac:dyDescent="0.55000000000000004">
      <c r="B7" s="6" t="s">
        <v>0</v>
      </c>
      <c r="C7" s="7">
        <v>100</v>
      </c>
      <c r="D7" s="7">
        <v>50</v>
      </c>
      <c r="E7" s="7">
        <v>100</v>
      </c>
      <c r="F7" s="7">
        <v>80</v>
      </c>
      <c r="G7" s="7">
        <v>100</v>
      </c>
      <c r="H7" s="8">
        <f>SUM(C7:G7)</f>
        <v>430</v>
      </c>
    </row>
    <row r="8" spans="2:8" ht="23.5" x14ac:dyDescent="0.55000000000000004">
      <c r="B8" s="2" t="s">
        <v>1</v>
      </c>
      <c r="C8">
        <v>90</v>
      </c>
      <c r="D8">
        <v>80</v>
      </c>
      <c r="E8">
        <v>80</v>
      </c>
      <c r="F8">
        <v>90</v>
      </c>
      <c r="G8">
        <v>80</v>
      </c>
      <c r="H8" s="1">
        <f>SUM(C8:G8)</f>
        <v>420</v>
      </c>
    </row>
    <row r="9" spans="2:8" ht="23.5" x14ac:dyDescent="0.55000000000000004">
      <c r="B9" s="3" t="s">
        <v>2</v>
      </c>
      <c r="C9" s="4">
        <v>80</v>
      </c>
      <c r="D9" s="4">
        <v>100</v>
      </c>
      <c r="E9" s="4">
        <v>70</v>
      </c>
      <c r="F9" s="4">
        <v>100</v>
      </c>
      <c r="G9" s="4">
        <v>60</v>
      </c>
      <c r="H9" s="5">
        <f>SUM(C9:G9)</f>
        <v>410</v>
      </c>
    </row>
    <row r="11" spans="2:8" x14ac:dyDescent="0.35">
      <c r="C11" t="s">
        <v>9</v>
      </c>
    </row>
    <row r="14" spans="2:8" ht="18.5" x14ac:dyDescent="0.45">
      <c r="C14" s="10" t="s">
        <v>11</v>
      </c>
      <c r="D14" s="32">
        <f>(H7*(1/H7+1/H8+1/H9))^-1</f>
        <v>0.32545832545832543</v>
      </c>
    </row>
    <row r="15" spans="2:8" ht="18.5" x14ac:dyDescent="0.45">
      <c r="C15" s="10" t="s">
        <v>12</v>
      </c>
      <c r="D15" s="32">
        <f>(H8*(1/H7+1/H8+1/H9))^-1</f>
        <v>0.33320733320733315</v>
      </c>
    </row>
    <row r="16" spans="2:8" ht="18.5" x14ac:dyDescent="0.45">
      <c r="C16" s="10" t="s">
        <v>13</v>
      </c>
      <c r="D16" s="32">
        <f>(H9*(1/H7+1/H8+1/H9))^-1</f>
        <v>0.34133434133434126</v>
      </c>
    </row>
    <row r="17" spans="3:8" ht="18.5" x14ac:dyDescent="0.45">
      <c r="C17" s="10" t="s">
        <v>10</v>
      </c>
      <c r="D17" s="32">
        <f>SUM(D14:D16)</f>
        <v>0.99999999999999978</v>
      </c>
    </row>
    <row r="19" spans="3:8" ht="18.5" x14ac:dyDescent="0.45">
      <c r="C19" s="10" t="s">
        <v>44</v>
      </c>
      <c r="D19" t="s">
        <v>45</v>
      </c>
    </row>
    <row r="24" spans="3:8" x14ac:dyDescent="0.35">
      <c r="H24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25"/>
  <sheetViews>
    <sheetView topLeftCell="B1" zoomScaleNormal="100" workbookViewId="0">
      <selection activeCell="N10" sqref="N10"/>
    </sheetView>
  </sheetViews>
  <sheetFormatPr baseColWidth="10" defaultRowHeight="14.5" x14ac:dyDescent="0.35"/>
  <cols>
    <col min="1" max="1" width="5.7265625" customWidth="1"/>
    <col min="2" max="2" width="43.453125" bestFit="1" customWidth="1"/>
    <col min="3" max="3" width="12" bestFit="1" customWidth="1"/>
    <col min="10" max="10" width="6.1796875" bestFit="1" customWidth="1"/>
    <col min="11" max="11" width="7.1796875" customWidth="1"/>
  </cols>
  <sheetData>
    <row r="3" spans="2:10" ht="26" x14ac:dyDescent="0.6">
      <c r="C3" s="36" t="s">
        <v>35</v>
      </c>
    </row>
    <row r="5" spans="2:10" ht="23.5" x14ac:dyDescent="0.55000000000000004">
      <c r="B5" s="12"/>
      <c r="C5" s="14" t="s">
        <v>0</v>
      </c>
      <c r="D5" s="14" t="s">
        <v>1</v>
      </c>
      <c r="E5" s="14" t="s">
        <v>2</v>
      </c>
      <c r="F5" s="11" t="s">
        <v>10</v>
      </c>
      <c r="G5" s="16" t="s">
        <v>24</v>
      </c>
      <c r="H5" s="16" t="s">
        <v>25</v>
      </c>
      <c r="I5" s="16" t="s">
        <v>26</v>
      </c>
    </row>
    <row r="6" spans="2:10" ht="18.5" x14ac:dyDescent="0.45">
      <c r="B6" s="10" t="s">
        <v>14</v>
      </c>
      <c r="C6" s="10">
        <v>0.7</v>
      </c>
      <c r="D6" s="10">
        <v>0.7</v>
      </c>
      <c r="E6" s="10">
        <v>0.6</v>
      </c>
      <c r="F6" s="17">
        <f>SUM(C6:E6)</f>
        <v>2</v>
      </c>
      <c r="G6" s="19">
        <f>C6/$F$6</f>
        <v>0.35</v>
      </c>
      <c r="H6" s="19">
        <f t="shared" ref="H6:I6" si="0">D6/$F$6</f>
        <v>0.35</v>
      </c>
      <c r="I6" s="19">
        <f t="shared" si="0"/>
        <v>0.3</v>
      </c>
      <c r="J6" s="18">
        <f>SUM(G6:I6)</f>
        <v>1</v>
      </c>
    </row>
    <row r="7" spans="2:10" ht="18.5" x14ac:dyDescent="0.45">
      <c r="B7" s="10" t="s">
        <v>15</v>
      </c>
      <c r="C7" s="10">
        <v>0.8</v>
      </c>
      <c r="D7" s="10">
        <v>0.6</v>
      </c>
      <c r="E7" s="10">
        <v>0.5</v>
      </c>
      <c r="F7" s="17">
        <f t="shared" ref="F7:F10" si="1">SUM(C7:E7)</f>
        <v>1.9</v>
      </c>
      <c r="G7" s="19">
        <f>C7/$F$7</f>
        <v>0.4210526315789474</v>
      </c>
      <c r="H7" s="19">
        <f t="shared" ref="H7:I7" si="2">D7/$F$7</f>
        <v>0.31578947368421051</v>
      </c>
      <c r="I7" s="19">
        <f t="shared" si="2"/>
        <v>0.26315789473684209</v>
      </c>
      <c r="J7" s="18">
        <f t="shared" ref="J7:J10" si="3">SUM(G7:I7)</f>
        <v>1</v>
      </c>
    </row>
    <row r="8" spans="2:10" ht="18.5" x14ac:dyDescent="0.45">
      <c r="B8" s="10" t="s">
        <v>16</v>
      </c>
      <c r="C8" s="10">
        <v>0.3</v>
      </c>
      <c r="D8" s="10">
        <v>0.4</v>
      </c>
      <c r="E8" s="10">
        <v>0.3</v>
      </c>
      <c r="F8" s="17">
        <f t="shared" si="1"/>
        <v>1</v>
      </c>
      <c r="G8" s="19">
        <f>C8/$F$8</f>
        <v>0.3</v>
      </c>
      <c r="H8" s="19">
        <f t="shared" ref="H8:I8" si="4">D8/$F$8</f>
        <v>0.4</v>
      </c>
      <c r="I8" s="19">
        <f t="shared" si="4"/>
        <v>0.3</v>
      </c>
      <c r="J8" s="18">
        <f t="shared" si="3"/>
        <v>1</v>
      </c>
    </row>
    <row r="9" spans="2:10" ht="18.5" x14ac:dyDescent="0.45">
      <c r="B9" s="10" t="s">
        <v>17</v>
      </c>
      <c r="C9" s="10">
        <v>0.2</v>
      </c>
      <c r="D9" s="10">
        <v>0.3</v>
      </c>
      <c r="E9" s="10">
        <v>0.5</v>
      </c>
      <c r="F9" s="17">
        <f t="shared" si="1"/>
        <v>1</v>
      </c>
      <c r="G9" s="19">
        <f>C9/$F$9</f>
        <v>0.2</v>
      </c>
      <c r="H9" s="19">
        <f t="shared" ref="H9:I9" si="5">D9/$F$9</f>
        <v>0.3</v>
      </c>
      <c r="I9" s="19">
        <f t="shared" si="5"/>
        <v>0.5</v>
      </c>
      <c r="J9" s="18">
        <f t="shared" si="3"/>
        <v>1</v>
      </c>
    </row>
    <row r="10" spans="2:10" ht="18.5" x14ac:dyDescent="0.45">
      <c r="B10" s="10" t="s">
        <v>18</v>
      </c>
      <c r="C10" s="10">
        <v>0.4</v>
      </c>
      <c r="D10" s="10">
        <v>0.5</v>
      </c>
      <c r="E10" s="10">
        <v>0.7</v>
      </c>
      <c r="F10" s="17">
        <f t="shared" si="1"/>
        <v>1.6</v>
      </c>
      <c r="G10" s="20">
        <f>C10/$F$10</f>
        <v>0.25</v>
      </c>
      <c r="H10" s="20">
        <f t="shared" ref="H10:I10" si="6">D10/$F$10</f>
        <v>0.3125</v>
      </c>
      <c r="I10" s="20">
        <f t="shared" si="6"/>
        <v>0.43749999999999994</v>
      </c>
      <c r="J10" s="18">
        <f t="shared" si="3"/>
        <v>1</v>
      </c>
    </row>
    <row r="11" spans="2:10" ht="18.5" x14ac:dyDescent="0.45">
      <c r="B11" s="13" t="s">
        <v>10</v>
      </c>
      <c r="C11" s="15">
        <f>SUM(C6:C10)</f>
        <v>2.4</v>
      </c>
      <c r="D11" s="15">
        <f t="shared" ref="D11:E11" si="7">SUM(D6:D10)</f>
        <v>2.5</v>
      </c>
      <c r="E11" s="15">
        <f t="shared" si="7"/>
        <v>2.6</v>
      </c>
      <c r="F11" s="26"/>
      <c r="G11" s="18"/>
    </row>
    <row r="12" spans="2:10" ht="18.5" x14ac:dyDescent="0.45">
      <c r="B12" s="21" t="s">
        <v>19</v>
      </c>
      <c r="C12" s="22">
        <f>C6/$C$11</f>
        <v>0.29166666666666669</v>
      </c>
      <c r="D12" s="22">
        <f>D6/$D$11</f>
        <v>0.27999999999999997</v>
      </c>
      <c r="E12" s="22">
        <f>E6/$E$11</f>
        <v>0.23076923076923075</v>
      </c>
    </row>
    <row r="13" spans="2:10" ht="18.5" x14ac:dyDescent="0.45">
      <c r="B13" s="21" t="s">
        <v>20</v>
      </c>
      <c r="C13" s="23">
        <f>C7/$C$11</f>
        <v>0.33333333333333337</v>
      </c>
      <c r="D13" s="23">
        <f t="shared" ref="D13:D16" si="8">D7/$D$11</f>
        <v>0.24</v>
      </c>
      <c r="E13" s="23">
        <f t="shared" ref="E13:E16" si="9">E7/$E$11</f>
        <v>0.19230769230769229</v>
      </c>
    </row>
    <row r="14" spans="2:10" ht="18.5" x14ac:dyDescent="0.45">
      <c r="B14" s="21" t="s">
        <v>21</v>
      </c>
      <c r="C14" s="23">
        <f t="shared" ref="C14:C15" si="10">C8/$C$11</f>
        <v>0.125</v>
      </c>
      <c r="D14" s="23">
        <f t="shared" si="8"/>
        <v>0.16</v>
      </c>
      <c r="E14" s="23">
        <f t="shared" si="9"/>
        <v>0.11538461538461538</v>
      </c>
    </row>
    <row r="15" spans="2:10" ht="18.5" x14ac:dyDescent="0.45">
      <c r="B15" s="21" t="s">
        <v>22</v>
      </c>
      <c r="C15" s="23">
        <f t="shared" si="10"/>
        <v>8.3333333333333343E-2</v>
      </c>
      <c r="D15" s="23">
        <f t="shared" si="8"/>
        <v>0.12</v>
      </c>
      <c r="E15" s="23">
        <f t="shared" si="9"/>
        <v>0.19230769230769229</v>
      </c>
    </row>
    <row r="16" spans="2:10" ht="18.5" x14ac:dyDescent="0.45">
      <c r="B16" s="24" t="s">
        <v>23</v>
      </c>
      <c r="C16" s="25">
        <f>C10/$C$11</f>
        <v>0.16666666666666669</v>
      </c>
      <c r="D16" s="25">
        <f t="shared" si="8"/>
        <v>0.2</v>
      </c>
      <c r="E16" s="25">
        <f t="shared" si="9"/>
        <v>0.26923076923076922</v>
      </c>
    </row>
    <row r="17" spans="2:5" x14ac:dyDescent="0.35">
      <c r="C17" s="18">
        <f>SUM(C12:C16)</f>
        <v>1</v>
      </c>
      <c r="D17" s="18">
        <f t="shared" ref="D17:E17" si="11">SUM(D12:D16)</f>
        <v>1</v>
      </c>
      <c r="E17" s="18">
        <f t="shared" si="11"/>
        <v>1</v>
      </c>
    </row>
    <row r="19" spans="2:5" ht="18.5" x14ac:dyDescent="0.45">
      <c r="B19" s="27" t="s">
        <v>28</v>
      </c>
      <c r="C19" s="28">
        <f>C12*G6+C13*G7+C14*G8+C15*G9+C16*G10</f>
        <v>0.33826754385964913</v>
      </c>
    </row>
    <row r="20" spans="2:5" ht="18.5" x14ac:dyDescent="0.45">
      <c r="B20" s="27" t="s">
        <v>27</v>
      </c>
      <c r="C20" s="28">
        <f>D12*H6+D13*H7+D14*H8+D15*H9+D16*H10</f>
        <v>0.33628947368421047</v>
      </c>
    </row>
    <row r="21" spans="2:5" ht="18.5" x14ac:dyDescent="0.45">
      <c r="B21" s="27" t="s">
        <v>29</v>
      </c>
      <c r="C21" s="28">
        <f>E12*I6+E13*I7+E14*I8+E15*I9+E16*I10</f>
        <v>0.36839574898785415</v>
      </c>
      <c r="D21" s="9"/>
    </row>
    <row r="22" spans="2:5" ht="18.5" x14ac:dyDescent="0.45">
      <c r="B22" s="27" t="s">
        <v>30</v>
      </c>
      <c r="C22" s="29">
        <f>SUM(C19:C21)</f>
        <v>1.0429527665317138</v>
      </c>
    </row>
    <row r="25" spans="2:5" ht="18.5" x14ac:dyDescent="0.45">
      <c r="B25" s="42" t="s">
        <v>46</v>
      </c>
      <c r="C25" t="s">
        <v>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4"/>
  <sheetViews>
    <sheetView tabSelected="1" workbookViewId="0">
      <selection activeCell="K9" sqref="K9"/>
    </sheetView>
  </sheetViews>
  <sheetFormatPr baseColWidth="10" defaultRowHeight="14.5" x14ac:dyDescent="0.35"/>
  <cols>
    <col min="1" max="1" width="3.54296875" customWidth="1"/>
    <col min="2" max="2" width="16" customWidth="1"/>
  </cols>
  <sheetData>
    <row r="3" spans="2:8" ht="26" x14ac:dyDescent="0.6">
      <c r="B3" s="43" t="s">
        <v>38</v>
      </c>
      <c r="C3" s="44"/>
      <c r="D3" s="44"/>
      <c r="E3" s="44"/>
      <c r="F3" s="44"/>
      <c r="G3" s="36" t="s">
        <v>39</v>
      </c>
    </row>
    <row r="5" spans="2:8" ht="21" x14ac:dyDescent="0.5">
      <c r="B5" s="33" t="s">
        <v>31</v>
      </c>
      <c r="C5" s="34">
        <v>0.7</v>
      </c>
      <c r="D5" s="34"/>
      <c r="E5" s="33" t="s">
        <v>32</v>
      </c>
      <c r="F5" s="34">
        <f>1-C5</f>
        <v>0.30000000000000004</v>
      </c>
      <c r="G5" s="30"/>
      <c r="H5" s="30"/>
    </row>
    <row r="6" spans="2:8" ht="21" x14ac:dyDescent="0.5">
      <c r="B6" s="30"/>
      <c r="C6" s="30"/>
      <c r="D6" s="30"/>
      <c r="E6" s="30"/>
      <c r="F6" s="30"/>
      <c r="G6" s="30"/>
      <c r="H6" s="30"/>
    </row>
    <row r="7" spans="2:8" ht="28.5" x14ac:dyDescent="0.65">
      <c r="B7" s="37" t="s">
        <v>40</v>
      </c>
      <c r="C7" s="38">
        <f>FO!D14*MPL!C5+FS!C19*MPL!F5</f>
        <v>0.32930109097872251</v>
      </c>
      <c r="D7" s="30"/>
      <c r="E7" s="30"/>
      <c r="F7" s="30"/>
      <c r="G7" s="30"/>
      <c r="H7" s="30"/>
    </row>
    <row r="8" spans="2:8" ht="28.5" x14ac:dyDescent="0.65">
      <c r="B8" s="37" t="s">
        <v>41</v>
      </c>
      <c r="C8" s="38">
        <f>FO!D15*MPL!C5+FS!C20*MPL!F5</f>
        <v>0.33413197535039635</v>
      </c>
      <c r="D8" s="30"/>
      <c r="E8" s="30"/>
      <c r="F8" s="30"/>
      <c r="G8" s="30"/>
      <c r="H8" s="30"/>
    </row>
    <row r="9" spans="2:8" ht="28.5" x14ac:dyDescent="0.65">
      <c r="B9" s="37" t="s">
        <v>42</v>
      </c>
      <c r="C9" s="38">
        <f>FO!D16*MPL!C5+FS!C21*MPL!F5</f>
        <v>0.34945276363039512</v>
      </c>
      <c r="D9" s="30"/>
      <c r="E9" s="30"/>
      <c r="F9" s="30"/>
      <c r="G9" s="30"/>
      <c r="H9" s="30"/>
    </row>
    <row r="10" spans="2:8" ht="28.5" x14ac:dyDescent="0.65">
      <c r="B10" s="37" t="s">
        <v>10</v>
      </c>
      <c r="C10" s="39">
        <f>SUM(C7:C9)</f>
        <v>1.0128858299595138</v>
      </c>
      <c r="D10" s="30"/>
      <c r="E10" s="30"/>
      <c r="F10" s="30"/>
      <c r="G10" s="30"/>
      <c r="H10" s="30"/>
    </row>
    <row r="11" spans="2:8" ht="21" x14ac:dyDescent="0.5">
      <c r="B11" s="30"/>
      <c r="C11" s="30"/>
      <c r="D11" s="30"/>
      <c r="E11" s="30"/>
      <c r="F11" s="30"/>
      <c r="G11" s="30"/>
      <c r="H11" s="30"/>
    </row>
    <row r="13" spans="2:8" ht="26" x14ac:dyDescent="0.6">
      <c r="B13" s="40" t="s">
        <v>37</v>
      </c>
    </row>
    <row r="14" spans="2:8" ht="26" x14ac:dyDescent="0.6">
      <c r="B14" s="35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</vt:lpstr>
      <vt:lpstr>FS</vt:lpstr>
      <vt:lpstr>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Rodríguez Marín</dc:creator>
  <cp:lastModifiedBy>Mauro Rodríguez Marín</cp:lastModifiedBy>
  <dcterms:created xsi:type="dcterms:W3CDTF">2018-03-08T23:45:02Z</dcterms:created>
  <dcterms:modified xsi:type="dcterms:W3CDTF">2020-02-15T03:16:18Z</dcterms:modified>
</cp:coreProperties>
</file>