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4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01191825\Documents\Semana i 2019_ArcaContinental\Base de Datos\"/>
    </mc:Choice>
  </mc:AlternateContent>
  <xr:revisionPtr revIDLastSave="0" documentId="13_ncr:1_{47A6CF8F-038A-4B31-B263-15B302F80101}" xr6:coauthVersionLast="36" xr6:coauthVersionMax="36" xr10:uidLastSave="{00000000-0000-0000-0000-000000000000}"/>
  <bookViews>
    <workbookView xWindow="0" yWindow="0" windowWidth="16800" windowHeight="6630" xr2:uid="{00000000-000D-0000-FFFF-FFFF00000000}"/>
  </bookViews>
  <sheets>
    <sheet name="Aplicación iPads" sheetId="9" r:id="rId1"/>
    <sheet name="Aplicación BioBaby" sheetId="5" r:id="rId2"/>
    <sheet name="Modelo de Bass" sheetId="1" r:id="rId3"/>
  </sheets>
  <calcPr calcId="191029"/>
</workbook>
</file>

<file path=xl/calcChain.xml><?xml version="1.0" encoding="utf-8"?>
<calcChain xmlns="http://schemas.openxmlformats.org/spreadsheetml/2006/main">
  <c r="H16" i="9" l="1"/>
  <c r="H17" i="9"/>
  <c r="H18" i="9"/>
  <c r="H19" i="9"/>
  <c r="H20" i="9"/>
  <c r="H21" i="9"/>
  <c r="H22" i="9"/>
  <c r="H10" i="9"/>
  <c r="H11" i="9"/>
  <c r="H12" i="9"/>
  <c r="H13" i="9"/>
  <c r="H14" i="9"/>
  <c r="H15" i="9"/>
  <c r="H9" i="9"/>
  <c r="C9" i="9"/>
  <c r="H8" i="9"/>
  <c r="C8" i="9"/>
  <c r="H7" i="9"/>
  <c r="H6" i="9"/>
  <c r="H5" i="9"/>
  <c r="H4" i="9"/>
  <c r="I4" i="9" s="1"/>
  <c r="F8" i="1"/>
  <c r="F9" i="1"/>
  <c r="F10" i="1"/>
  <c r="F11" i="1"/>
  <c r="F12" i="1"/>
  <c r="F13" i="1"/>
  <c r="F14" i="1"/>
  <c r="F15" i="1"/>
  <c r="F16" i="1"/>
  <c r="F7" i="1"/>
  <c r="F6" i="1"/>
  <c r="F5" i="1"/>
  <c r="F4" i="1"/>
  <c r="C9" i="1"/>
  <c r="G13" i="5"/>
  <c r="G14" i="5"/>
  <c r="G15" i="5"/>
  <c r="G16" i="5"/>
  <c r="G17" i="5"/>
  <c r="G18" i="5"/>
  <c r="G19" i="5"/>
  <c r="G20" i="5"/>
  <c r="G21" i="5"/>
  <c r="G22" i="5"/>
  <c r="G23" i="5"/>
  <c r="G12" i="5"/>
  <c r="G11" i="5"/>
  <c r="G10" i="5"/>
  <c r="G9" i="5"/>
  <c r="C9" i="5"/>
  <c r="G8" i="5"/>
  <c r="C8" i="5"/>
  <c r="G7" i="5"/>
  <c r="G6" i="5"/>
  <c r="G5" i="5"/>
  <c r="G4" i="5"/>
  <c r="C8" i="1"/>
  <c r="C11" i="5"/>
  <c r="C10" i="5"/>
  <c r="G13" i="1"/>
  <c r="G14" i="1"/>
  <c r="G15" i="1"/>
  <c r="G16" i="1"/>
  <c r="G11" i="1"/>
  <c r="G12" i="1"/>
  <c r="G8" i="1"/>
  <c r="G9" i="1"/>
  <c r="G10" i="1"/>
  <c r="G5" i="1"/>
  <c r="G6" i="1"/>
  <c r="G7" i="1"/>
  <c r="G4" i="1"/>
  <c r="C10" i="1"/>
  <c r="C11" i="1"/>
  <c r="I16" i="9" l="1"/>
  <c r="I7" i="9"/>
  <c r="I17" i="9"/>
  <c r="I10" i="9"/>
  <c r="I11" i="9"/>
  <c r="C11" i="9"/>
  <c r="I22" i="9"/>
  <c r="I21" i="9"/>
  <c r="I20" i="9"/>
  <c r="I13" i="9"/>
  <c r="I12" i="9"/>
  <c r="I6" i="9"/>
  <c r="I14" i="9"/>
  <c r="C10" i="9"/>
  <c r="I8" i="9"/>
  <c r="I18" i="9"/>
  <c r="I19" i="9"/>
  <c r="I15" i="9"/>
  <c r="I5" i="9"/>
  <c r="I9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Mauro Rodriguez Marin</author>
  </authors>
  <commentList>
    <comment ref="H4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Mauro Rodriguez Marin:</t>
        </r>
        <r>
          <rPr>
            <sz val="9"/>
            <color indexed="81"/>
            <rFont val="Tahoma"/>
            <family val="2"/>
          </rPr>
          <t xml:space="preserve">
Celdas formuladas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Mauro Rodriguez Marin</author>
  </authors>
  <commentList>
    <comment ref="F4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Mauro Rodriguez Marin:</t>
        </r>
        <r>
          <rPr>
            <sz val="9"/>
            <color indexed="81"/>
            <rFont val="Tahoma"/>
            <family val="2"/>
          </rPr>
          <t xml:space="preserve">
Celdas formuladas</t>
        </r>
      </text>
    </comment>
  </commentList>
</comments>
</file>

<file path=xl/sharedStrings.xml><?xml version="1.0" encoding="utf-8"?>
<sst xmlns="http://schemas.openxmlformats.org/spreadsheetml/2006/main" count="91" uniqueCount="60">
  <si>
    <t>N(t)=</t>
  </si>
  <si>
    <t>p=</t>
  </si>
  <si>
    <t>q=</t>
  </si>
  <si>
    <t>m=</t>
  </si>
  <si>
    <t>Numerador=</t>
  </si>
  <si>
    <t>Denominador</t>
  </si>
  <si>
    <t>t0=</t>
  </si>
  <si>
    <t>t1=</t>
  </si>
  <si>
    <t>Num/Den</t>
  </si>
  <si>
    <t>Periodo</t>
  </si>
  <si>
    <t>Pronóstico acumulado</t>
  </si>
  <si>
    <t>Modelo de Bass</t>
  </si>
  <si>
    <t>Pronóstico</t>
  </si>
  <si>
    <t xml:space="preserve"> </t>
  </si>
  <si>
    <t>2002'</t>
  </si>
  <si>
    <t>2003'</t>
  </si>
  <si>
    <t>2004'</t>
  </si>
  <si>
    <t>2005'</t>
  </si>
  <si>
    <t>2006'</t>
  </si>
  <si>
    <t>2007'</t>
  </si>
  <si>
    <t>2008'</t>
  </si>
  <si>
    <t>2009'</t>
  </si>
  <si>
    <t>2010'</t>
  </si>
  <si>
    <t>2011'</t>
  </si>
  <si>
    <t>2012'</t>
  </si>
  <si>
    <t>2013'</t>
  </si>
  <si>
    <t>2014'</t>
  </si>
  <si>
    <t>2015'</t>
  </si>
  <si>
    <t>2016'</t>
  </si>
  <si>
    <t>2017'</t>
  </si>
  <si>
    <t>2018'</t>
  </si>
  <si>
    <t>2019'</t>
  </si>
  <si>
    <t>2020'</t>
  </si>
  <si>
    <t>2021'</t>
  </si>
  <si>
    <t>2022'</t>
  </si>
  <si>
    <t>Mes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</si>
  <si>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</si>
  <si>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</si>
  <si>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</si>
  <si>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</si>
  <si>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</si>
  <si>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</si>
  <si>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</si>
  <si>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</si>
  <si>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</si>
  <si>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</si>
  <si>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</si>
  <si>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</si>
  <si>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</si>
  <si>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</si>
  <si>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</si>
  <si>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</si>
  <si>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</si>
  <si>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</si>
  <si>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</si>
  <si>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</si>
  <si>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100 Miles de millones de cajas</t>
  </si>
  <si>
    <t>000,000,000</t>
  </si>
  <si>
    <t>https://www3.nd.edu/~busiforc/handouts/Other%20Articles/Bass%20model.pdf</t>
  </si>
  <si>
    <t>Miles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</si>
</sst>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00"/>
    <numFmt numFmtId="165" formatCode="0.0"/>
    <numFmt numFmtId="167" formatCode="_-* #,##0_-;\-* #,##0_-;_-* &quot;-&quot;??_-;_-@_-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43" fontId="4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right"/>
    </xf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1" fontId="0" fillId="0" borderId="0" xfId="0" applyNumberFormat="1"/>
    <xf numFmtId="0" fontId="1" fillId="0" borderId="0" xfId="0" applyFont="1"/>
    <xf numFmtId="0" fontId="1" fillId="2" borderId="0" xfId="0" applyFont="1" applyFill="1"/>
    <xf numFmtId="0" fontId="1" fillId="3" borderId="0" xfId="0" applyFont="1" applyFill="1" applyAlignment="1">
      <alignment horizontal="right"/>
    </xf>
    <xf numFmtId="2" fontId="1" fillId="3" borderId="0" xfId="0" applyNumberFormat="1" applyFont="1" applyFill="1"/>
    <xf numFmtId="49" fontId="0" fillId="0" borderId="0" xfId="0" applyNumberFormat="1"/>
    <xf numFmtId="0" fontId="1" fillId="3" borderId="0" xfId="0" applyFont="1" applyFill="1"/>
    <xf numFmtId="0" fontId="0" fillId="0" borderId="1" xfId="0" applyBorder="1"/>
    <xf numFmtId="0" fontId="1" fillId="0" borderId="0" xfId="0" applyFont="1" applyAlignment="1">
      <alignment horizontal="center"/>
    </xf>
    <xf numFmtId="0" fontId="1" fillId="3" borderId="1" xfId="0" applyFont="1" applyFill="1" applyBorder="1" applyAlignment="1">
      <alignment wrapText="1"/>
    </xf>
    <xf numFmtId="0" fontId="0" fillId="0" borderId="1" xfId="0" quotePrefix="1" applyBorder="1"/>
    <xf numFmtId="165" fontId="0" fillId="0" borderId="1" xfId="0" applyNumberFormat="1" applyBorder="1"/>
    <xf numFmtId="0" fontId="0" fillId="0" borderId="0" xfId="0" quotePrefix="1"/>
    <xf numFmtId="0" fontId="5" fillId="0" borderId="0" xfId="2"/>
    <xf numFmtId="17" fontId="0" fillId="0" borderId="1" xfId="0" quotePrefix="1" applyNumberFormat="1" applyBorder="1"/>
    <xf numFmtId="0" fontId="1" fillId="3" borderId="2" xfId="0" applyFont="1" applyFill="1" applyBorder="1" applyAlignment="1">
      <alignment wrapText="1"/>
    </xf>
    <xf numFmtId="167" fontId="0" fillId="2" borderId="1" xfId="1" applyNumberFormat="1" applyFont="1" applyFill="1" applyBorder="1"/>
    <xf numFmtId="167" fontId="0" fillId="0" borderId="1" xfId="1" applyNumberFormat="1" applyFont="1" applyBorder="1"/>
  </cellXfs>
  <cellStyles count="3">
    <cellStyle name="Hipervínculo" xfId="2" builtinId="8"/>
    <cellStyle name="Millares" xfId="1" builtinId="3"/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'Aplicación iPads'!$H$2</c:f>
              <c:strCache>
                <c:ptCount val="1"/>
                <c:pt idx="0">
                  <c:v>Pronóstico acumulado</c:v>
                </c:pt>
              </c:strCache>
            </c:strRef>
          </c:tx>
          <c:marker>
            <c:symbol val="none"/>
          </c:marker>
          <c:cat>
            <c:numRef>
              <c:f>'Aplicación iPads'!$F$4:$F$22</c:f>
              <c:numCache>
                <c:formatCode>mmm\-yy</c:formatCode>
                <c:ptCount val="19"/>
                <c:pt idx="0">
                  <c:v>43617</c:v>
                </c:pt>
                <c:pt idx="1">
                  <c:v>43647</c:v>
                </c:pt>
                <c:pt idx="2">
                  <c:v>43678</c:v>
                </c:pt>
                <c:pt idx="3">
                  <c:v>43709</c:v>
                </c:pt>
                <c:pt idx="4">
                  <c:v>43739</c:v>
                </c:pt>
                <c:pt idx="5">
                  <c:v>43770</c:v>
                </c:pt>
                <c:pt idx="6">
                  <c:v>43800</c:v>
                </c:pt>
                <c:pt idx="7">
                  <c:v>43831</c:v>
                </c:pt>
                <c:pt idx="8">
                  <c:v>43862</c:v>
                </c:pt>
                <c:pt idx="9">
                  <c:v>43891</c:v>
                </c:pt>
                <c:pt idx="10">
                  <c:v>43922</c:v>
                </c:pt>
                <c:pt idx="11">
                  <c:v>43952</c:v>
                </c:pt>
                <c:pt idx="12">
                  <c:v>43983</c:v>
                </c:pt>
                <c:pt idx="13">
                  <c:v>44013</c:v>
                </c:pt>
                <c:pt idx="14">
                  <c:v>44044</c:v>
                </c:pt>
                <c:pt idx="15">
                  <c:v>44075</c:v>
                </c:pt>
                <c:pt idx="16">
                  <c:v>44105</c:v>
                </c:pt>
                <c:pt idx="17">
                  <c:v>44136</c:v>
                </c:pt>
                <c:pt idx="18">
                  <c:v>44166</c:v>
                </c:pt>
              </c:numCache>
            </c:numRef>
          </c:cat>
          <c:val>
            <c:numRef>
              <c:f>'Aplicación iPads'!$H$4:$H$22</c:f>
              <c:numCache>
                <c:formatCode>_-* #,##0_-;\-* #,##0_-;_-* "-"??_-;_-@_-</c:formatCode>
                <c:ptCount val="19"/>
                <c:pt idx="0">
                  <c:v>2173.1953039534437</c:v>
                </c:pt>
                <c:pt idx="1">
                  <c:v>4546.4489825968985</c:v>
                </c:pt>
                <c:pt idx="2">
                  <c:v>7105.1507725901502</c:v>
                </c:pt>
                <c:pt idx="3">
                  <c:v>9825.9283914588377</c:v>
                </c:pt>
                <c:pt idx="4">
                  <c:v>12676.860459390095</c:v>
                </c:pt>
                <c:pt idx="5">
                  <c:v>15618.559893565163</c:v>
                </c:pt>
                <c:pt idx="6">
                  <c:v>18606.117287213779</c:v>
                </c:pt>
                <c:pt idx="7">
                  <c:v>21591.73466214749</c:v>
                </c:pt>
                <c:pt idx="8">
                  <c:v>24527.737580307265</c:v>
                </c:pt>
                <c:pt idx="9">
                  <c:v>27369.57083829707</c:v>
                </c:pt>
                <c:pt idx="10">
                  <c:v>30078.386624185914</c:v>
                </c:pt>
                <c:pt idx="11">
                  <c:v>32622.922880669732</c:v>
                </c:pt>
                <c:pt idx="12">
                  <c:v>34980.515049405585</c:v>
                </c:pt>
                <c:pt idx="13">
                  <c:v>37137.242897197801</c:v>
                </c:pt>
                <c:pt idx="14">
                  <c:v>39087.344953310982</c:v>
                </c:pt>
                <c:pt idx="15">
                  <c:v>40832.111535907519</c:v>
                </c:pt>
                <c:pt idx="16">
                  <c:v>42378.489024919261</c:v>
                </c:pt>
                <c:pt idx="17">
                  <c:v>43737.604455024877</c:v>
                </c:pt>
                <c:pt idx="18">
                  <c:v>44923.369554302961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54-4294-A48B-A34CDAECD8B2}"/>
            </c:ext>
          </c:extLst>
        </c:ser>
        <c:ser>
          <c:idx val="1"/>
          <c:order val="1"/>
          <c:tx>
            <c:strRef>
              <c:f>'Aplicación iPads'!$I$2</c:f>
              <c:strCache>
                <c:ptCount val="1"/>
                <c:pt idx="0">
                  <c:v>Pronóstico</c:v>
                </c:pt>
              </c:strCache>
            </c:strRef>
          </c:tx>
          <c:marker>
            <c:symbol val="none"/>
          </c:marker>
          <c:cat>
            <c:numRef>
              <c:f>'Aplicación iPads'!$F$4:$F$22</c:f>
              <c:numCache>
                <c:formatCode>mmm\-yy</c:formatCode>
                <c:ptCount val="19"/>
                <c:pt idx="0">
                  <c:v>43617</c:v>
                </c:pt>
                <c:pt idx="1">
                  <c:v>43647</c:v>
                </c:pt>
                <c:pt idx="2">
                  <c:v>43678</c:v>
                </c:pt>
                <c:pt idx="3">
                  <c:v>43709</c:v>
                </c:pt>
                <c:pt idx="4">
                  <c:v>43739</c:v>
                </c:pt>
                <c:pt idx="5">
                  <c:v>43770</c:v>
                </c:pt>
                <c:pt idx="6">
                  <c:v>43800</c:v>
                </c:pt>
                <c:pt idx="7">
                  <c:v>43831</c:v>
                </c:pt>
                <c:pt idx="8">
                  <c:v>43862</c:v>
                </c:pt>
                <c:pt idx="9">
                  <c:v>43891</c:v>
                </c:pt>
                <c:pt idx="10">
                  <c:v>43922</c:v>
                </c:pt>
                <c:pt idx="11">
                  <c:v>43952</c:v>
                </c:pt>
                <c:pt idx="12">
                  <c:v>43983</c:v>
                </c:pt>
                <c:pt idx="13">
                  <c:v>44013</c:v>
                </c:pt>
                <c:pt idx="14">
                  <c:v>44044</c:v>
                </c:pt>
                <c:pt idx="15">
                  <c:v>44075</c:v>
                </c:pt>
                <c:pt idx="16">
                  <c:v>44105</c:v>
                </c:pt>
                <c:pt idx="17">
                  <c:v>44136</c:v>
                </c:pt>
                <c:pt idx="18">
                  <c:v>44166</c:v>
                </c:pt>
              </c:numCache>
            </c:numRef>
          </c:cat>
          <c:val>
            <c:numRef>
              <c:f>'Aplicación iPads'!$I$4:$I$22</c:f>
              <c:numCache>
                <c:formatCode>_-* #,##0_-;\-* #,##0_-;_-* "-"??_-;_-@_-</c:formatCode>
                <c:ptCount val="19"/>
                <c:pt idx="0">
                  <c:v>2173.1953039534437</c:v>
                </c:pt>
                <c:pt idx="1">
                  <c:v>2373.2536786434548</c:v>
                </c:pt>
                <c:pt idx="2">
                  <c:v>2558.7017899932516</c:v>
                </c:pt>
                <c:pt idx="3">
                  <c:v>2720.7776188686876</c:v>
                </c:pt>
                <c:pt idx="4">
                  <c:v>2850.9320679312568</c:v>
                </c:pt>
                <c:pt idx="5">
                  <c:v>2941.6994341750687</c:v>
                </c:pt>
                <c:pt idx="6">
                  <c:v>2987.5573936486162</c:v>
                </c:pt>
                <c:pt idx="7">
                  <c:v>2985.6173749337104</c:v>
                </c:pt>
                <c:pt idx="8">
                  <c:v>2936.0029181597747</c:v>
                </c:pt>
                <c:pt idx="9">
                  <c:v>2841.8332579898051</c:v>
                </c:pt>
                <c:pt idx="10">
                  <c:v>2708.8157858888444</c:v>
                </c:pt>
                <c:pt idx="11">
                  <c:v>2544.5362564838179</c:v>
                </c:pt>
                <c:pt idx="12">
                  <c:v>2357.5921687358532</c:v>
                </c:pt>
                <c:pt idx="13">
                  <c:v>2156.7278477922155</c:v>
                </c:pt>
                <c:pt idx="14">
                  <c:v>1950.1020561131809</c:v>
                </c:pt>
                <c:pt idx="15">
                  <c:v>1744.7665825965378</c:v>
                </c:pt>
                <c:pt idx="16">
                  <c:v>1546.377489011742</c:v>
                </c:pt>
                <c:pt idx="17">
                  <c:v>1359.1154301056158</c:v>
                </c:pt>
                <c:pt idx="18">
                  <c:v>1185.7650992780837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54-4294-A48B-A34CDAECD8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9342656"/>
        <c:axId val="419349712"/>
      </c:lineChart>
      <c:dateAx>
        <c:axId val="4193426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19349712"/>
        <c:crosses val="autoZero"/>
        <c:auto val="1"/>
        <c:lblOffset val="100"/>
        <c:baseTimeUnit val="months"/>
      </c:dateAx>
      <c:valAx>
        <c:axId val="419349712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4193426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Pronóstico de ventas de Autos</a:t>
            </a:r>
            <a:r>
              <a:rPr lang="en-US" sz="1200" baseline="0"/>
              <a:t> Eléctricos de Apple</a:t>
            </a:r>
            <a:endParaRPr lang="en-US" sz="1200"/>
          </a:p>
          <a:p>
            <a:pPr>
              <a:defRPr/>
            </a:pPr>
            <a:r>
              <a:rPr lang="en-US" sz="1200"/>
              <a:t>Miles de unidades por mes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7491824542813819E-2"/>
          <c:y val="0.29337879424643792"/>
          <c:w val="0.93609551126294832"/>
          <c:h val="0.57785834656116619"/>
        </c:manualLayout>
      </c:layout>
      <c:lineChart>
        <c:grouping val="standard"/>
        <c:varyColors val="0"/>
        <c:ser>
          <c:idx val="0"/>
          <c:order val="0"/>
          <c:tx>
            <c:strRef>
              <c:f>'Aplicación iPads'!$I$2</c:f>
              <c:strCache>
                <c:ptCount val="1"/>
                <c:pt idx="0">
                  <c:v>Pronóstico</c:v>
                </c:pt>
              </c:strCache>
            </c:strRef>
          </c:tx>
          <c:marker>
            <c:symbol val="none"/>
          </c:marker>
          <c:dLbls>
            <c:dLbl>
              <c:idx val="5"/>
              <c:layout>
                <c:manualLayout>
                  <c:x val="-1.7921146953405018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EF4-4DE7-A83A-BB145D010F1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'Aplicación iPads'!$F$4:$F$20</c:f>
              <c:numCache>
                <c:formatCode>mmm\-yy</c:formatCode>
                <c:ptCount val="17"/>
                <c:pt idx="0">
                  <c:v>43617</c:v>
                </c:pt>
                <c:pt idx="1">
                  <c:v>43647</c:v>
                </c:pt>
                <c:pt idx="2">
                  <c:v>43678</c:v>
                </c:pt>
                <c:pt idx="3">
                  <c:v>43709</c:v>
                </c:pt>
                <c:pt idx="4">
                  <c:v>43739</c:v>
                </c:pt>
                <c:pt idx="5">
                  <c:v>43770</c:v>
                </c:pt>
                <c:pt idx="6">
                  <c:v>43800</c:v>
                </c:pt>
                <c:pt idx="7">
                  <c:v>43831</c:v>
                </c:pt>
                <c:pt idx="8">
                  <c:v>43862</c:v>
                </c:pt>
                <c:pt idx="9">
                  <c:v>43891</c:v>
                </c:pt>
                <c:pt idx="10">
                  <c:v>43922</c:v>
                </c:pt>
                <c:pt idx="11">
                  <c:v>43952</c:v>
                </c:pt>
                <c:pt idx="12">
                  <c:v>43983</c:v>
                </c:pt>
                <c:pt idx="13">
                  <c:v>44013</c:v>
                </c:pt>
                <c:pt idx="14">
                  <c:v>44044</c:v>
                </c:pt>
                <c:pt idx="15">
                  <c:v>44075</c:v>
                </c:pt>
                <c:pt idx="16">
                  <c:v>44105</c:v>
                </c:pt>
              </c:numCache>
            </c:numRef>
          </c:cat>
          <c:val>
            <c:numRef>
              <c:f>'Aplicación iPads'!$I$4:$I$20</c:f>
              <c:numCache>
                <c:formatCode>_-* #,##0_-;\-* #,##0_-;_-* "-"??_-;_-@_-</c:formatCode>
                <c:ptCount val="17"/>
                <c:pt idx="0">
                  <c:v>2173.1953039534437</c:v>
                </c:pt>
                <c:pt idx="1">
                  <c:v>2373.2536786434548</c:v>
                </c:pt>
                <c:pt idx="2">
                  <c:v>2558.7017899932516</c:v>
                </c:pt>
                <c:pt idx="3">
                  <c:v>2720.7776188686876</c:v>
                </c:pt>
                <c:pt idx="4">
                  <c:v>2850.9320679312568</c:v>
                </c:pt>
                <c:pt idx="5">
                  <c:v>2941.6994341750687</c:v>
                </c:pt>
                <c:pt idx="6">
                  <c:v>2987.5573936486162</c:v>
                </c:pt>
                <c:pt idx="7">
                  <c:v>2985.6173749337104</c:v>
                </c:pt>
                <c:pt idx="8">
                  <c:v>2936.0029181597747</c:v>
                </c:pt>
                <c:pt idx="9">
                  <c:v>2841.8332579898051</c:v>
                </c:pt>
                <c:pt idx="10">
                  <c:v>2708.8157858888444</c:v>
                </c:pt>
                <c:pt idx="11">
                  <c:v>2544.5362564838179</c:v>
                </c:pt>
                <c:pt idx="12">
                  <c:v>2357.5921687358532</c:v>
                </c:pt>
                <c:pt idx="13">
                  <c:v>2156.7278477922155</c:v>
                </c:pt>
                <c:pt idx="14">
                  <c:v>1950.1020561131809</c:v>
                </c:pt>
                <c:pt idx="15">
                  <c:v>1744.7665825965378</c:v>
                </c:pt>
                <c:pt idx="16">
                  <c:v>1546.377489011742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58-4C2D-8675-71A269E3DE4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19346184"/>
        <c:axId val="419344616"/>
      </c:lineChart>
      <c:dateAx>
        <c:axId val="41934618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419344616"/>
        <c:crosses val="autoZero"/>
        <c:auto val="1"/>
        <c:lblOffset val="100"/>
        <c:baseTimeUnit val="months"/>
      </c:dateAx>
      <c:valAx>
        <c:axId val="419344616"/>
        <c:scaling>
          <c:orientation val="minMax"/>
        </c:scaling>
        <c:delete val="1"/>
        <c:axPos val="l"/>
        <c:numFmt formatCode="_-* #,##0_-;\-* #,##0_-;_-* &quot;-&quot;??_-;_-@_-" sourceLinked="1"/>
        <c:majorTickMark val="none"/>
        <c:minorTickMark val="none"/>
        <c:tickLblPos val="nextTo"/>
        <c:crossAx val="419346184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'Aplicación BioBaby'!$F$2</c:f>
              <c:strCache>
                <c:ptCount val="1"/>
                <c:pt idx="0">
                  <c:v>Pronóstico acumulado</c:v>
                </c:pt>
              </c:strCache>
            </c:strRef>
          </c:tx>
          <c:marker>
            <c:symbol val="none"/>
          </c:marker>
          <c:cat>
            <c:strRef>
              <c:f>'Aplicación BioBaby'!$E$3:$E$23</c:f>
              <c:strCache>
                <c:ptCount val="21"/>
                <c:pt idx="0">
                  <c:v>2002'</c:v>
                </c:pt>
                <c:pt idx="1">
                  <c:v>2003'</c:v>
                </c:pt>
                <c:pt idx="2">
                  <c:v>2004'</c:v>
                </c:pt>
                <c:pt idx="3">
                  <c:v>2005'</c:v>
                </c:pt>
                <c:pt idx="4">
                  <c:v>2006'</c:v>
                </c:pt>
                <c:pt idx="5">
                  <c:v>2007'</c:v>
                </c:pt>
                <c:pt idx="6">
                  <c:v>2008'</c:v>
                </c:pt>
                <c:pt idx="7">
                  <c:v>2009'</c:v>
                </c:pt>
                <c:pt idx="8">
                  <c:v>2010'</c:v>
                </c:pt>
                <c:pt idx="9">
                  <c:v>2011'</c:v>
                </c:pt>
                <c:pt idx="10">
                  <c:v>2012'</c:v>
                </c:pt>
                <c:pt idx="11">
                  <c:v>2013'</c:v>
                </c:pt>
                <c:pt idx="12">
                  <c:v>2014'</c:v>
                </c:pt>
                <c:pt idx="13">
                  <c:v>2015'</c:v>
                </c:pt>
                <c:pt idx="14">
                  <c:v>2016'</c:v>
                </c:pt>
                <c:pt idx="15">
                  <c:v>2017'</c:v>
                </c:pt>
                <c:pt idx="16">
                  <c:v>2018'</c:v>
                </c:pt>
                <c:pt idx="17">
                  <c:v>2019'</c:v>
                </c:pt>
                <c:pt idx="18">
                  <c:v>2020'</c:v>
                </c:pt>
                <c:pt idx="19">
                  <c:v>2021'</c:v>
                </c:pt>
                <c:pt idx="20">
                  <c:v>2022'</c:v>
                </c:pt>
              </c:strCache>
            </c:strRef>
          </c:cat>
          <c:val>
            <c:numRef>
              <c:f>'Aplicación BioBaby'!$F$3:$F$23</c:f>
              <c:numCache>
                <c:formatCode>0.0</c:formatCode>
                <c:ptCount val="21"/>
                <c:pt idx="0">
                  <c:v>0</c:v>
                </c:pt>
                <c:pt idx="1">
                  <c:v>4.2135450625789401</c:v>
                </c:pt>
                <c:pt idx="2">
                  <c:v>10.100984404424972</c:v>
                </c:pt>
                <c:pt idx="3">
                  <c:v>17.94026685104026</c:v>
                </c:pt>
                <c:pt idx="4">
                  <c:v>27.734615515514754</c:v>
                </c:pt>
                <c:pt idx="5">
                  <c:v>39.042831875380649</c:v>
                </c:pt>
                <c:pt idx="6">
                  <c:v>50.968060868869159</c:v>
                </c:pt>
                <c:pt idx="7">
                  <c:v>62.400681332446176</c:v>
                </c:pt>
                <c:pt idx="8">
                  <c:v>72.402184729415296</c:v>
                </c:pt>
                <c:pt idx="9">
                  <c:v>80.474673938973567</c:v>
                </c:pt>
                <c:pt idx="10">
                  <c:v>86.577104492095017</c:v>
                </c:pt>
                <c:pt idx="11">
                  <c:v>90.965682119255519</c:v>
                </c:pt>
                <c:pt idx="12">
                  <c:v>94.00971308511852</c:v>
                </c:pt>
                <c:pt idx="13">
                  <c:v>96.068576057856689</c:v>
                </c:pt>
                <c:pt idx="14">
                  <c:v>97.437475839749027</c:v>
                </c:pt>
                <c:pt idx="15">
                  <c:v>98.337302540402661</c:v>
                </c:pt>
                <c:pt idx="16">
                  <c:v>98.924360967872715</c:v>
                </c:pt>
                <c:pt idx="17">
                  <c:v>99.305489111285993</c:v>
                </c:pt>
                <c:pt idx="18">
                  <c:v>99.552135577241572</c:v>
                </c:pt>
                <c:pt idx="19">
                  <c:v>99.711422984225138</c:v>
                </c:pt>
                <c:pt idx="20">
                  <c:v>99.814155581321813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BD-4EA2-A514-BB7F5888FA1C}"/>
            </c:ext>
          </c:extLst>
        </c:ser>
        <c:ser>
          <c:idx val="1"/>
          <c:order val="1"/>
          <c:tx>
            <c:strRef>
              <c:f>'Aplicación BioBaby'!$G$2</c:f>
              <c:strCache>
                <c:ptCount val="1"/>
                <c:pt idx="0">
                  <c:v>Pronóstico</c:v>
                </c:pt>
              </c:strCache>
            </c:strRef>
          </c:tx>
          <c:marker>
            <c:symbol val="none"/>
          </c:marker>
          <c:cat>
            <c:strRef>
              <c:f>'Aplicación BioBaby'!$E$3:$E$23</c:f>
              <c:strCache>
                <c:ptCount val="21"/>
                <c:pt idx="0">
                  <c:v>2002'</c:v>
                </c:pt>
                <c:pt idx="1">
                  <c:v>2003'</c:v>
                </c:pt>
                <c:pt idx="2">
                  <c:v>2004'</c:v>
                </c:pt>
                <c:pt idx="3">
                  <c:v>2005'</c:v>
                </c:pt>
                <c:pt idx="4">
                  <c:v>2006'</c:v>
                </c:pt>
                <c:pt idx="5">
                  <c:v>2007'</c:v>
                </c:pt>
                <c:pt idx="6">
                  <c:v>2008'</c:v>
                </c:pt>
                <c:pt idx="7">
                  <c:v>2009'</c:v>
                </c:pt>
                <c:pt idx="8">
                  <c:v>2010'</c:v>
                </c:pt>
                <c:pt idx="9">
                  <c:v>2011'</c:v>
                </c:pt>
                <c:pt idx="10">
                  <c:v>2012'</c:v>
                </c:pt>
                <c:pt idx="11">
                  <c:v>2013'</c:v>
                </c:pt>
                <c:pt idx="12">
                  <c:v>2014'</c:v>
                </c:pt>
                <c:pt idx="13">
                  <c:v>2015'</c:v>
                </c:pt>
                <c:pt idx="14">
                  <c:v>2016'</c:v>
                </c:pt>
                <c:pt idx="15">
                  <c:v>2017'</c:v>
                </c:pt>
                <c:pt idx="16">
                  <c:v>2018'</c:v>
                </c:pt>
                <c:pt idx="17">
                  <c:v>2019'</c:v>
                </c:pt>
                <c:pt idx="18">
                  <c:v>2020'</c:v>
                </c:pt>
                <c:pt idx="19">
                  <c:v>2021'</c:v>
                </c:pt>
                <c:pt idx="20">
                  <c:v>2022'</c:v>
                </c:pt>
              </c:strCache>
            </c:strRef>
          </c:cat>
          <c:val>
            <c:numRef>
              <c:f>'Aplicación BioBaby'!$G$3:$G$23</c:f>
              <c:numCache>
                <c:formatCode>0.0</c:formatCode>
                <c:ptCount val="21"/>
                <c:pt idx="0">
                  <c:v>0</c:v>
                </c:pt>
                <c:pt idx="1">
                  <c:v>4.2135450625789401</c:v>
                </c:pt>
                <c:pt idx="2">
                  <c:v>5.887439341846032</c:v>
                </c:pt>
                <c:pt idx="3">
                  <c:v>7.8392824466152877</c:v>
                </c:pt>
                <c:pt idx="4">
                  <c:v>9.7943486644744944</c:v>
                </c:pt>
                <c:pt idx="5">
                  <c:v>11.308216359865895</c:v>
                </c:pt>
                <c:pt idx="6">
                  <c:v>11.92522899348851</c:v>
                </c:pt>
                <c:pt idx="7">
                  <c:v>11.432620463577017</c:v>
                </c:pt>
                <c:pt idx="8">
                  <c:v>10.00150339696912</c:v>
                </c:pt>
                <c:pt idx="9">
                  <c:v>8.0724892095582703</c:v>
                </c:pt>
                <c:pt idx="10">
                  <c:v>6.1024305531214509</c:v>
                </c:pt>
                <c:pt idx="11">
                  <c:v>4.388577627160501</c:v>
                </c:pt>
                <c:pt idx="12">
                  <c:v>3.0440309658630014</c:v>
                </c:pt>
                <c:pt idx="13">
                  <c:v>2.0588629727381687</c:v>
                </c:pt>
                <c:pt idx="14">
                  <c:v>1.3688997818923383</c:v>
                </c:pt>
                <c:pt idx="15">
                  <c:v>0.89982670065363379</c:v>
                </c:pt>
                <c:pt idx="16">
                  <c:v>0.58705842747005477</c:v>
                </c:pt>
                <c:pt idx="17">
                  <c:v>0.38112814341327805</c:v>
                </c:pt>
                <c:pt idx="18">
                  <c:v>0.24664646595557826</c:v>
                </c:pt>
                <c:pt idx="19">
                  <c:v>0.15928740698356592</c:v>
                </c:pt>
                <c:pt idx="20">
                  <c:v>0.1027325970966757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BD-4EA2-A514-BB7F5888FA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872080"/>
        <c:axId val="219871296"/>
      </c:lineChart>
      <c:catAx>
        <c:axId val="219872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9871296"/>
        <c:crosses val="autoZero"/>
        <c:auto val="1"/>
        <c:lblAlgn val="ctr"/>
        <c:lblOffset val="100"/>
        <c:noMultiLvlLbl val="0"/>
      </c:catAx>
      <c:valAx>
        <c:axId val="219871296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21987208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'Modelo de Bass'!$E$2</c:f>
              <c:strCache>
                <c:ptCount val="1"/>
                <c:pt idx="0">
                  <c:v>Periodo</c:v>
                </c:pt>
              </c:strCache>
            </c:strRef>
          </c:tx>
          <c:marker>
            <c:symbol val="none"/>
          </c:marker>
          <c:val>
            <c:numRef>
              <c:f>'Modelo de Bass'!$E$3:$E$16</c:f>
              <c:numCache>
                <c:formatCode>General</c:formatCode>
                <c:ptCount val="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04-456D-859D-82A654484C67}"/>
            </c:ext>
          </c:extLst>
        </c:ser>
        <c:ser>
          <c:idx val="1"/>
          <c:order val="1"/>
          <c:tx>
            <c:strRef>
              <c:f>'Modelo de Bass'!$F$2</c:f>
              <c:strCache>
                <c:ptCount val="1"/>
                <c:pt idx="0">
                  <c:v>Pronóstico acumulado</c:v>
                </c:pt>
              </c:strCache>
            </c:strRef>
          </c:tx>
          <c:marker>
            <c:symbol val="none"/>
          </c:marker>
          <c:val>
            <c:numRef>
              <c:f>'Modelo de Bass'!$F$3:$F$16</c:f>
              <c:numCache>
                <c:formatCode>0.00</c:formatCode>
                <c:ptCount val="14"/>
                <c:pt idx="0" formatCode="0">
                  <c:v>0</c:v>
                </c:pt>
                <c:pt idx="1">
                  <c:v>318.3435245630256</c:v>
                </c:pt>
                <c:pt idx="2">
                  <c:v>837.77707066047685</c:v>
                </c:pt>
                <c:pt idx="3">
                  <c:v>1600.5598867206722</c:v>
                </c:pt>
                <c:pt idx="4">
                  <c:v>2563.5514108768525</c:v>
                </c:pt>
                <c:pt idx="5">
                  <c:v>3571.6201436805682</c:v>
                </c:pt>
                <c:pt idx="6">
                  <c:v>4439.6707075546619</c:v>
                </c:pt>
                <c:pt idx="7">
                  <c:v>5070.0798722768441</c:v>
                </c:pt>
                <c:pt idx="8">
                  <c:v>5473.497653255703</c:v>
                </c:pt>
                <c:pt idx="9">
                  <c:v>5711.1464338858495</c:v>
                </c:pt>
                <c:pt idx="10">
                  <c:v>5844.3693405864633</c:v>
                </c:pt>
                <c:pt idx="11">
                  <c:v>5916.9828529381657</c:v>
                </c:pt>
                <c:pt idx="12">
                  <c:v>5955.9556206821208</c:v>
                </c:pt>
                <c:pt idx="13">
                  <c:v>5976.699934029939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04-456D-859D-82A654484C67}"/>
            </c:ext>
          </c:extLst>
        </c:ser>
        <c:ser>
          <c:idx val="2"/>
          <c:order val="2"/>
          <c:tx>
            <c:strRef>
              <c:f>'Modelo de Bass'!$G$2</c:f>
              <c:strCache>
                <c:ptCount val="1"/>
                <c:pt idx="0">
                  <c:v>Pronóstico</c:v>
                </c:pt>
              </c:strCache>
            </c:strRef>
          </c:tx>
          <c:marker>
            <c:symbol val="none"/>
          </c:marker>
          <c:val>
            <c:numRef>
              <c:f>'Modelo de Bass'!$G$3:$G$16</c:f>
              <c:numCache>
                <c:formatCode>0</c:formatCode>
                <c:ptCount val="14"/>
                <c:pt idx="0" formatCode="General">
                  <c:v>0</c:v>
                </c:pt>
                <c:pt idx="1">
                  <c:v>318.3435245630256</c:v>
                </c:pt>
                <c:pt idx="2">
                  <c:v>519.4335460974512</c:v>
                </c:pt>
                <c:pt idx="3">
                  <c:v>762.78281606019539</c:v>
                </c:pt>
                <c:pt idx="4">
                  <c:v>962.99152415618028</c:v>
                </c:pt>
                <c:pt idx="5">
                  <c:v>1008.0687328037156</c:v>
                </c:pt>
                <c:pt idx="6">
                  <c:v>868.05056387409377</c:v>
                </c:pt>
                <c:pt idx="7">
                  <c:v>630.40916472218214</c:v>
                </c:pt>
                <c:pt idx="8">
                  <c:v>403.4177809788589</c:v>
                </c:pt>
                <c:pt idx="9">
                  <c:v>237.64878063014658</c:v>
                </c:pt>
                <c:pt idx="10">
                  <c:v>133.22290670061375</c:v>
                </c:pt>
                <c:pt idx="11">
                  <c:v>72.613512351702411</c:v>
                </c:pt>
                <c:pt idx="12">
                  <c:v>38.972767743955046</c:v>
                </c:pt>
                <c:pt idx="13">
                  <c:v>20.744313347818206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104-456D-859D-82A654484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873648"/>
        <c:axId val="219874040"/>
      </c:lineChart>
      <c:catAx>
        <c:axId val="219873648"/>
        <c:scaling>
          <c:orientation val="minMax"/>
        </c:scaling>
        <c:delete val="0"/>
        <c:axPos val="b"/>
        <c:majorTickMark val="out"/>
        <c:minorTickMark val="none"/>
        <c:tickLblPos val="nextTo"/>
        <c:crossAx val="219874040"/>
        <c:crosses val="autoZero"/>
        <c:auto val="1"/>
        <c:lblAlgn val="ctr"/>
        <c:lblOffset val="100"/>
        <c:noMultiLvlLbl val="0"/>
      </c:catAx>
      <c:valAx>
        <c:axId val="219874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98736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88113</xdr:colOff>
      <xdr:row>26</xdr:row>
      <xdr:rowOff>25849</xdr:rowOff>
    </xdr:from>
    <xdr:to>
      <xdr:col>11</xdr:col>
      <xdr:colOff>637442</xdr:colOff>
      <xdr:row>34</xdr:row>
      <xdr:rowOff>179616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1 CuadroTexto">
              <a:extLst>
                <a:ext uri="{FF2B5EF4-FFF2-40B4-BE49-F238E27FC236}">
                  <a16:creationId xmlns:a16="http://schemas.microsoft.com/office/drawing/2014/main" id="{00000000-0008-0000-0200-000007000000}"/>
                </a:ext>
              </a:extLst>
            </xdr:cNvPr>
            <xdr:cNvSpPr txBox="1"/>
          </xdr:nvSpPr>
          <xdr:spPr>
            <a:xfrm>
              <a:off x="88113" y="5191330"/>
              <a:ext cx="6059175" cy="1677767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s-MX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3200" b="0" i="1">
                        <a:latin typeface="Cambria Math"/>
                      </a:rPr>
                      <m:t>𝑁</m:t>
                    </m:r>
                    <m:d>
                      <m:dPr>
                        <m:ctrlPr>
                          <a:rPr lang="es-MX" sz="32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MX" sz="3200" b="0" i="1">
                            <a:latin typeface="Cambria Math"/>
                          </a:rPr>
                          <m:t>𝑡</m:t>
                        </m:r>
                      </m:e>
                    </m:d>
                    <m:r>
                      <a:rPr lang="es-MX" sz="3200" b="0" i="1">
                        <a:latin typeface="Cambria Math"/>
                      </a:rPr>
                      <m:t>=</m:t>
                    </m:r>
                    <m:r>
                      <a:rPr lang="es-MX" sz="3200" b="0" i="1">
                        <a:latin typeface="Cambria Math"/>
                      </a:rPr>
                      <m:t>𝑚</m:t>
                    </m:r>
                    <m:r>
                      <a:rPr lang="es-MX" sz="3200" b="0" i="1">
                        <a:latin typeface="Cambria Math"/>
                      </a:rPr>
                      <m:t>∗</m:t>
                    </m:r>
                    <m:d>
                      <m:dPr>
                        <m:ctrlPr>
                          <a:rPr lang="es-MX" sz="32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s-MX" sz="32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MX" sz="3200" b="0" i="1">
                                <a:latin typeface="Cambria Math"/>
                              </a:rPr>
                              <m:t>1−</m:t>
                            </m:r>
                            <m:sSup>
                              <m:sSupPr>
                                <m:ctrlPr>
                                  <a:rPr lang="es-MX" sz="32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s-MX" sz="3200" b="0" i="1">
                                    <a:latin typeface="Cambria Math"/>
                                  </a:rPr>
                                  <m:t>𝑒</m:t>
                                </m:r>
                              </m:e>
                              <m:sup>
                                <m:r>
                                  <a:rPr lang="es-MX" sz="3200" b="0" i="1">
                                    <a:latin typeface="Cambria Math"/>
                                  </a:rPr>
                                  <m:t>−</m:t>
                                </m:r>
                                <m:d>
                                  <m:dPr>
                                    <m:ctrlPr>
                                      <a:rPr lang="es-MX" sz="32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r>
                                      <a:rPr lang="es-MX" sz="3200" b="0" i="1">
                                        <a:latin typeface="Cambria Math"/>
                                      </a:rPr>
                                      <m:t>𝑝</m:t>
                                    </m:r>
                                    <m:r>
                                      <a:rPr lang="es-MX" sz="3200" b="0" i="1">
                                        <a:latin typeface="Cambria Math"/>
                                      </a:rPr>
                                      <m:t>+</m:t>
                                    </m:r>
                                    <m:r>
                                      <a:rPr lang="es-MX" sz="3200" b="0" i="1">
                                        <a:latin typeface="Cambria Math"/>
                                      </a:rPr>
                                      <m:t>𝑞</m:t>
                                    </m:r>
                                  </m:e>
                                </m:d>
                                <m:d>
                                  <m:dPr>
                                    <m:ctrlPr>
                                      <a:rPr lang="es-MX" sz="32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r>
                                      <a:rPr lang="es-MX" sz="3200" b="0" i="1">
                                        <a:latin typeface="Cambria Math"/>
                                      </a:rPr>
                                      <m:t>𝑡</m:t>
                                    </m:r>
                                  </m:e>
                                </m:d>
                              </m:sup>
                            </m:sSup>
                          </m:num>
                          <m:den>
                            <m:r>
                              <a:rPr lang="es-MX" sz="3200" b="0" i="1">
                                <a:latin typeface="Cambria Math"/>
                              </a:rPr>
                              <m:t>1+</m:t>
                            </m:r>
                            <m:f>
                              <m:fPr>
                                <m:ctrlPr>
                                  <a:rPr lang="es-MX" sz="32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s-MX" sz="3200" b="0" i="1">
                                    <a:latin typeface="Cambria Math"/>
                                  </a:rPr>
                                  <m:t>𝑞</m:t>
                                </m:r>
                              </m:num>
                              <m:den>
                                <m:r>
                                  <a:rPr lang="es-MX" sz="3200" b="0" i="1">
                                    <a:latin typeface="Cambria Math"/>
                                  </a:rPr>
                                  <m:t>𝑝</m:t>
                                </m:r>
                              </m:den>
                            </m:f>
                            <m:sSup>
                              <m:sSupPr>
                                <m:ctrlPr>
                                  <a:rPr lang="es-MX" sz="32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s-MX" sz="3200" b="0" i="1">
                                    <a:latin typeface="Cambria Math"/>
                                  </a:rPr>
                                  <m:t>𝑒</m:t>
                                </m:r>
                              </m:e>
                              <m:sup>
                                <m:r>
                                  <a:rPr lang="es-MX" sz="3200" b="0" i="1">
                                    <a:latin typeface="Cambria Math"/>
                                  </a:rPr>
                                  <m:t>−</m:t>
                                </m:r>
                                <m:d>
                                  <m:dPr>
                                    <m:ctrlPr>
                                      <a:rPr lang="es-MX" sz="32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r>
                                      <a:rPr lang="es-MX" sz="3200" b="0" i="1">
                                        <a:latin typeface="Cambria Math"/>
                                      </a:rPr>
                                      <m:t>𝑝</m:t>
                                    </m:r>
                                    <m:r>
                                      <a:rPr lang="es-MX" sz="3200" b="0" i="1">
                                        <a:latin typeface="Cambria Math"/>
                                      </a:rPr>
                                      <m:t>+</m:t>
                                    </m:r>
                                    <m:r>
                                      <a:rPr lang="es-MX" sz="3200" b="0" i="1">
                                        <a:latin typeface="Cambria Math"/>
                                      </a:rPr>
                                      <m:t>𝑞</m:t>
                                    </m:r>
                                  </m:e>
                                </m:d>
                                <m:d>
                                  <m:dPr>
                                    <m:ctrlPr>
                                      <a:rPr lang="es-MX" sz="32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r>
                                      <a:rPr lang="es-MX" sz="3200" b="0" i="1">
                                        <a:latin typeface="Cambria Math"/>
                                      </a:rPr>
                                      <m:t>𝑡</m:t>
                                    </m:r>
                                  </m:e>
                                </m:d>
                              </m:sup>
                            </m:sSup>
                          </m:den>
                        </m:f>
                      </m:e>
                    </m:d>
                  </m:oMath>
                </m:oMathPara>
              </a14:m>
              <a:endParaRPr lang="es-MX" sz="3200"/>
            </a:p>
          </xdr:txBody>
        </xdr:sp>
      </mc:Choice>
      <mc:Fallback xmlns="">
        <xdr:sp macro="" textlink="">
          <xdr:nvSpPr>
            <xdr:cNvPr id="7" name="1 CuadroTexto"/>
            <xdr:cNvSpPr txBox="1"/>
          </xdr:nvSpPr>
          <xdr:spPr>
            <a:xfrm>
              <a:off x="88113" y="5191330"/>
              <a:ext cx="6059175" cy="1677767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s-MX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s-MX" sz="3200" b="0" i="0">
                  <a:latin typeface="Cambria Math"/>
                </a:rPr>
                <a:t>𝑁(𝑡)=𝑚∗((1−𝑒^(−(𝑝+𝑞)(𝑡) ))/(1+𝑞/𝑝 𝑒^(−(𝑝+𝑞)(𝑡) ) ))</a:t>
              </a:r>
              <a:endParaRPr lang="es-MX" sz="3200"/>
            </a:p>
          </xdr:txBody>
        </xdr:sp>
      </mc:Fallback>
    </mc:AlternateContent>
    <xdr:clientData/>
  </xdr:twoCellAnchor>
  <xdr:twoCellAnchor>
    <xdr:from>
      <xdr:col>11</xdr:col>
      <xdr:colOff>188598</xdr:colOff>
      <xdr:row>29</xdr:row>
      <xdr:rowOff>137503</xdr:rowOff>
    </xdr:from>
    <xdr:to>
      <xdr:col>12</xdr:col>
      <xdr:colOff>170712</xdr:colOff>
      <xdr:row>31</xdr:row>
      <xdr:rowOff>125835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3 CuadroTexto">
              <a:extLst>
                <a:ext uri="{FF2B5EF4-FFF2-40B4-BE49-F238E27FC236}">
                  <a16:creationId xmlns:a16="http://schemas.microsoft.com/office/drawing/2014/main" id="{00000000-0008-0000-0200-000008000000}"/>
                </a:ext>
              </a:extLst>
            </xdr:cNvPr>
            <xdr:cNvSpPr txBox="1"/>
          </xdr:nvSpPr>
          <xdr:spPr>
            <a:xfrm>
              <a:off x="5909948" y="5693753"/>
              <a:ext cx="744114" cy="356632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s-MX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14:m>
                <m:oMath xmlns:m="http://schemas.openxmlformats.org/officeDocument/2006/math">
                  <m:r>
                    <a:rPr lang="es-MX" i="1">
                      <a:latin typeface="Cambria Math"/>
                      <a:ea typeface="Cambria Math"/>
                    </a:rPr>
                    <m:t>∀</m:t>
                  </m:r>
                </m:oMath>
              </a14:m>
              <a:r>
                <a:rPr lang="es-MX"/>
                <a:t> t ≥0</a:t>
              </a:r>
            </a:p>
          </xdr:txBody>
        </xdr:sp>
      </mc:Choice>
      <mc:Fallback xmlns="">
        <xdr:sp macro="" textlink="">
          <xdr:nvSpPr>
            <xdr:cNvPr id="8" name="3 CuadroTexto">
              <a:extLst>
                <a:ext uri="{FF2B5EF4-FFF2-40B4-BE49-F238E27FC236}">
                  <a16:creationId xmlns:a16="http://schemas.microsoft.com/office/drawing/2014/main" id="{00000000-0008-0000-0200-000008000000}"/>
                </a:ext>
              </a:extLst>
            </xdr:cNvPr>
            <xdr:cNvSpPr txBox="1"/>
          </xdr:nvSpPr>
          <xdr:spPr>
            <a:xfrm>
              <a:off x="5909948" y="5693753"/>
              <a:ext cx="744114" cy="356632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s-MX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s-MX" i="0">
                  <a:latin typeface="Cambria Math"/>
                  <a:ea typeface="Cambria Math"/>
                </a:rPr>
                <a:t>∀</a:t>
              </a:r>
              <a:r>
                <a:rPr lang="es-MX"/>
                <a:t> t ≥0</a:t>
              </a:r>
            </a:p>
          </xdr:txBody>
        </xdr:sp>
      </mc:Fallback>
    </mc:AlternateContent>
    <xdr:clientData/>
  </xdr:twoCellAnchor>
  <xdr:twoCellAnchor>
    <xdr:from>
      <xdr:col>1</xdr:col>
      <xdr:colOff>0</xdr:colOff>
      <xdr:row>36</xdr:row>
      <xdr:rowOff>175846</xdr:rowOff>
    </xdr:from>
    <xdr:to>
      <xdr:col>11</xdr:col>
      <xdr:colOff>464615</xdr:colOff>
      <xdr:row>50</xdr:row>
      <xdr:rowOff>12160</xdr:rowOff>
    </xdr:to>
    <xdr:sp macro="" textlink="">
      <xdr:nvSpPr>
        <xdr:cNvPr id="9" name="2 CuadroTexto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 txBox="1"/>
      </xdr:nvSpPr>
      <xdr:spPr>
        <a:xfrm>
          <a:off x="219808" y="7033846"/>
          <a:ext cx="6238230" cy="2503314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s-MX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MX"/>
            <a:t>Parámetros:</a:t>
          </a:r>
        </a:p>
        <a:p>
          <a:endParaRPr lang="es-MX"/>
        </a:p>
        <a:p>
          <a:r>
            <a:rPr lang="es-MX"/>
            <a:t>p= coeficiente de innovación</a:t>
          </a:r>
        </a:p>
        <a:p>
          <a:r>
            <a:rPr lang="es-MX"/>
            <a:t>q= coeficiente de imitación</a:t>
          </a:r>
        </a:p>
        <a:p>
          <a:r>
            <a:rPr lang="es-MX"/>
            <a:t>m= dimensión del mercado</a:t>
          </a:r>
        </a:p>
        <a:p>
          <a:r>
            <a:rPr lang="es-MX"/>
            <a:t>t = periodo (condición inicial 0)</a:t>
          </a:r>
        </a:p>
        <a:p>
          <a:endParaRPr lang="es-MX"/>
        </a:p>
        <a:p>
          <a:r>
            <a:rPr lang="es-MX" sz="1400" b="1"/>
            <a:t>Nota: existe una tabla con valores para los parámetros p y q aplicados a productos </a:t>
          </a:r>
        </a:p>
        <a:p>
          <a:r>
            <a:rPr lang="es-MX" sz="1400" b="1"/>
            <a:t>de consumo masivo.</a:t>
          </a:r>
        </a:p>
      </xdr:txBody>
    </xdr:sp>
    <xdr:clientData/>
  </xdr:twoCellAnchor>
  <xdr:twoCellAnchor>
    <xdr:from>
      <xdr:col>10</xdr:col>
      <xdr:colOff>323850</xdr:colOff>
      <xdr:row>1</xdr:row>
      <xdr:rowOff>213702</xdr:rowOff>
    </xdr:from>
    <xdr:to>
      <xdr:col>17</xdr:col>
      <xdr:colOff>279400</xdr:colOff>
      <xdr:row>14</xdr:row>
      <xdr:rowOff>16852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584200</xdr:colOff>
      <xdr:row>14</xdr:row>
      <xdr:rowOff>181950</xdr:rowOff>
    </xdr:from>
    <xdr:to>
      <xdr:col>21</xdr:col>
      <xdr:colOff>298450</xdr:colOff>
      <xdr:row>33</xdr:row>
      <xdr:rowOff>76198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219240</xdr:colOff>
      <xdr:row>24</xdr:row>
      <xdr:rowOff>116805</xdr:rowOff>
    </xdr:from>
    <xdr:to>
      <xdr:col>8</xdr:col>
      <xdr:colOff>647864</xdr:colOff>
      <xdr:row>33</xdr:row>
      <xdr:rowOff>80072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1 CuadroTexto">
              <a:extLst>
                <a:ext uri="{FF2B5EF4-FFF2-40B4-BE49-F238E27FC236}">
                  <a16:creationId xmlns:a16="http://schemas.microsoft.com/office/drawing/2014/main" id="{00000000-0008-0000-0100-000002000000}"/>
                </a:ext>
              </a:extLst>
            </xdr:cNvPr>
            <xdr:cNvSpPr txBox="1"/>
          </xdr:nvSpPr>
          <xdr:spPr>
            <a:xfrm>
              <a:off x="436016" y="4688805"/>
              <a:ext cx="5913710" cy="1677767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s-MX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3200" b="0" i="1">
                        <a:latin typeface="Cambria Math"/>
                      </a:rPr>
                      <m:t>𝑁</m:t>
                    </m:r>
                    <m:d>
                      <m:dPr>
                        <m:ctrlPr>
                          <a:rPr lang="es-MX" sz="32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MX" sz="3200" b="0" i="1">
                            <a:latin typeface="Cambria Math"/>
                          </a:rPr>
                          <m:t>𝑡</m:t>
                        </m:r>
                      </m:e>
                    </m:d>
                    <m:r>
                      <a:rPr lang="es-MX" sz="3200" b="0" i="1">
                        <a:latin typeface="Cambria Math"/>
                      </a:rPr>
                      <m:t>=</m:t>
                    </m:r>
                    <m:r>
                      <a:rPr lang="es-MX" sz="3200" b="0" i="1">
                        <a:latin typeface="Cambria Math"/>
                      </a:rPr>
                      <m:t>𝑚</m:t>
                    </m:r>
                    <m:r>
                      <a:rPr lang="es-MX" sz="3200" b="0" i="1">
                        <a:latin typeface="Cambria Math"/>
                      </a:rPr>
                      <m:t>∗</m:t>
                    </m:r>
                    <m:d>
                      <m:dPr>
                        <m:ctrlPr>
                          <a:rPr lang="es-MX" sz="32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s-MX" sz="32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MX" sz="3200" b="0" i="1">
                                <a:latin typeface="Cambria Math"/>
                              </a:rPr>
                              <m:t>1−</m:t>
                            </m:r>
                            <m:sSup>
                              <m:sSupPr>
                                <m:ctrlPr>
                                  <a:rPr lang="es-MX" sz="32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s-MX" sz="3200" b="0" i="1">
                                    <a:latin typeface="Cambria Math"/>
                                  </a:rPr>
                                  <m:t>𝑒</m:t>
                                </m:r>
                              </m:e>
                              <m:sup>
                                <m:r>
                                  <a:rPr lang="es-MX" sz="3200" b="0" i="1">
                                    <a:latin typeface="Cambria Math"/>
                                  </a:rPr>
                                  <m:t>−</m:t>
                                </m:r>
                                <m:d>
                                  <m:dPr>
                                    <m:ctrlPr>
                                      <a:rPr lang="es-MX" sz="32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r>
                                      <a:rPr lang="es-MX" sz="3200" b="0" i="1">
                                        <a:latin typeface="Cambria Math"/>
                                      </a:rPr>
                                      <m:t>𝑝</m:t>
                                    </m:r>
                                    <m:r>
                                      <a:rPr lang="es-MX" sz="3200" b="0" i="1">
                                        <a:latin typeface="Cambria Math"/>
                                      </a:rPr>
                                      <m:t>+</m:t>
                                    </m:r>
                                    <m:r>
                                      <a:rPr lang="es-MX" sz="3200" b="0" i="1">
                                        <a:latin typeface="Cambria Math"/>
                                      </a:rPr>
                                      <m:t>𝑞</m:t>
                                    </m:r>
                                  </m:e>
                                </m:d>
                                <m:d>
                                  <m:dPr>
                                    <m:ctrlPr>
                                      <a:rPr lang="es-MX" sz="32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r>
                                      <a:rPr lang="es-MX" sz="3200" b="0" i="1">
                                        <a:latin typeface="Cambria Math"/>
                                      </a:rPr>
                                      <m:t>𝑡</m:t>
                                    </m:r>
                                  </m:e>
                                </m:d>
                              </m:sup>
                            </m:sSup>
                          </m:num>
                          <m:den>
                            <m:r>
                              <a:rPr lang="es-MX" sz="3200" b="0" i="1">
                                <a:latin typeface="Cambria Math"/>
                              </a:rPr>
                              <m:t>1+</m:t>
                            </m:r>
                            <m:f>
                              <m:fPr>
                                <m:ctrlPr>
                                  <a:rPr lang="es-MX" sz="32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s-MX" sz="3200" b="0" i="1">
                                    <a:latin typeface="Cambria Math"/>
                                  </a:rPr>
                                  <m:t>𝑞</m:t>
                                </m:r>
                              </m:num>
                              <m:den>
                                <m:r>
                                  <a:rPr lang="es-MX" sz="3200" b="0" i="1">
                                    <a:latin typeface="Cambria Math"/>
                                  </a:rPr>
                                  <m:t>𝑝</m:t>
                                </m:r>
                              </m:den>
                            </m:f>
                            <m:sSup>
                              <m:sSupPr>
                                <m:ctrlPr>
                                  <a:rPr lang="es-MX" sz="32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s-MX" sz="3200" b="0" i="1">
                                    <a:latin typeface="Cambria Math"/>
                                  </a:rPr>
                                  <m:t>𝑒</m:t>
                                </m:r>
                              </m:e>
                              <m:sup>
                                <m:r>
                                  <a:rPr lang="es-MX" sz="3200" b="0" i="1">
                                    <a:latin typeface="Cambria Math"/>
                                  </a:rPr>
                                  <m:t>−</m:t>
                                </m:r>
                                <m:d>
                                  <m:dPr>
                                    <m:ctrlPr>
                                      <a:rPr lang="es-MX" sz="32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r>
                                      <a:rPr lang="es-MX" sz="3200" b="0" i="1">
                                        <a:latin typeface="Cambria Math"/>
                                      </a:rPr>
                                      <m:t>𝑝</m:t>
                                    </m:r>
                                    <m:r>
                                      <a:rPr lang="es-MX" sz="3200" b="0" i="1">
                                        <a:latin typeface="Cambria Math"/>
                                      </a:rPr>
                                      <m:t>+</m:t>
                                    </m:r>
                                    <m:r>
                                      <a:rPr lang="es-MX" sz="3200" b="0" i="1">
                                        <a:latin typeface="Cambria Math"/>
                                      </a:rPr>
                                      <m:t>𝑞</m:t>
                                    </m:r>
                                  </m:e>
                                </m:d>
                                <m:d>
                                  <m:dPr>
                                    <m:ctrlPr>
                                      <a:rPr lang="es-MX" sz="32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r>
                                      <a:rPr lang="es-MX" sz="3200" b="0" i="1">
                                        <a:latin typeface="Cambria Math"/>
                                      </a:rPr>
                                      <m:t>𝑡</m:t>
                                    </m:r>
                                  </m:e>
                                </m:d>
                              </m:sup>
                            </m:sSup>
                          </m:den>
                        </m:f>
                      </m:e>
                    </m:d>
                  </m:oMath>
                </m:oMathPara>
              </a14:m>
              <a:endParaRPr lang="es-MX" sz="3200"/>
            </a:p>
          </xdr:txBody>
        </xdr:sp>
      </mc:Choice>
      <mc:Fallback xmlns="">
        <xdr:sp macro="" textlink="">
          <xdr:nvSpPr>
            <xdr:cNvPr id="2" name="1 CuadroTexto"/>
            <xdr:cNvSpPr txBox="1"/>
          </xdr:nvSpPr>
          <xdr:spPr>
            <a:xfrm>
              <a:off x="436016" y="4688805"/>
              <a:ext cx="5913710" cy="1677767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s-MX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s-MX" sz="3200" b="0" i="0">
                  <a:latin typeface="Cambria Math"/>
                </a:rPr>
                <a:t>𝑁(𝑡)=𝑚∗((1−𝑒^(−(𝑝+𝑞)(𝑡) ))/(1+𝑞/𝑝 𝑒^(−(𝑝+𝑞)(𝑡) ) ))</a:t>
              </a:r>
              <a:endParaRPr lang="es-MX" sz="3200"/>
            </a:p>
          </xdr:txBody>
        </xdr:sp>
      </mc:Fallback>
    </mc:AlternateContent>
    <xdr:clientData/>
  </xdr:twoCellAnchor>
  <xdr:twoCellAnchor>
    <xdr:from>
      <xdr:col>9</xdr:col>
      <xdr:colOff>1197</xdr:colOff>
      <xdr:row>27</xdr:row>
      <xdr:rowOff>97449</xdr:rowOff>
    </xdr:from>
    <xdr:to>
      <xdr:col>9</xdr:col>
      <xdr:colOff>745311</xdr:colOff>
      <xdr:row>29</xdr:row>
      <xdr:rowOff>85781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2 CuadroTexto">
              <a:extLst>
                <a:ext uri="{FF2B5EF4-FFF2-40B4-BE49-F238E27FC236}">
                  <a16:creationId xmlns:a16="http://schemas.microsoft.com/office/drawing/2014/main" id="{00000000-0008-0000-0100-000003000000}"/>
                </a:ext>
              </a:extLst>
            </xdr:cNvPr>
            <xdr:cNvSpPr txBox="1"/>
          </xdr:nvSpPr>
          <xdr:spPr>
            <a:xfrm>
              <a:off x="6465059" y="5240949"/>
              <a:ext cx="744114" cy="369332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s-MX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14:m>
                <m:oMath xmlns:m="http://schemas.openxmlformats.org/officeDocument/2006/math">
                  <m:r>
                    <a:rPr lang="es-MX" i="1">
                      <a:latin typeface="Cambria Math"/>
                      <a:ea typeface="Cambria Math"/>
                    </a:rPr>
                    <m:t>∀</m:t>
                  </m:r>
                </m:oMath>
              </a14:m>
              <a:r>
                <a:rPr lang="es-MX"/>
                <a:t> t ≥0</a:t>
              </a:r>
            </a:p>
          </xdr:txBody>
        </xdr:sp>
      </mc:Choice>
      <mc:Fallback xmlns="">
        <xdr:sp macro="" textlink="">
          <xdr:nvSpPr>
            <xdr:cNvPr id="3" name="2 CuadroTexto"/>
            <xdr:cNvSpPr txBox="1"/>
          </xdr:nvSpPr>
          <xdr:spPr>
            <a:xfrm>
              <a:off x="6465059" y="5240949"/>
              <a:ext cx="744114" cy="369332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s-MX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s-MX" i="0">
                  <a:latin typeface="Cambria Math"/>
                  <a:ea typeface="Cambria Math"/>
                </a:rPr>
                <a:t>∀</a:t>
              </a:r>
              <a:r>
                <a:rPr lang="es-MX"/>
                <a:t> t ≥0</a:t>
              </a:r>
            </a:p>
          </xdr:txBody>
        </xdr:sp>
      </mc:Fallback>
    </mc:AlternateContent>
    <xdr:clientData/>
  </xdr:twoCellAnchor>
  <xdr:twoCellAnchor>
    <xdr:from>
      <xdr:col>7</xdr:col>
      <xdr:colOff>584636</xdr:colOff>
      <xdr:row>3</xdr:row>
      <xdr:rowOff>52551</xdr:rowOff>
    </xdr:from>
    <xdr:to>
      <xdr:col>14</xdr:col>
      <xdr:colOff>591207</xdr:colOff>
      <xdr:row>20</xdr:row>
      <xdr:rowOff>113642</xdr:rowOff>
    </xdr:to>
    <xdr:graphicFrame macro="">
      <xdr:nvGraphicFramePr>
        <xdr:cNvPr id="5" name="4 Gráfico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115957</xdr:colOff>
      <xdr:row>12</xdr:row>
      <xdr:rowOff>110432</xdr:rowOff>
    </xdr:from>
    <xdr:to>
      <xdr:col>3</xdr:col>
      <xdr:colOff>483249</xdr:colOff>
      <xdr:row>21</xdr:row>
      <xdr:rowOff>33129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5957" y="2297041"/>
          <a:ext cx="2189466" cy="156265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35514</xdr:colOff>
      <xdr:row>0</xdr:row>
      <xdr:rowOff>88866</xdr:rowOff>
    </xdr:from>
    <xdr:to>
      <xdr:col>14</xdr:col>
      <xdr:colOff>35514</xdr:colOff>
      <xdr:row>14</xdr:row>
      <xdr:rowOff>165066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212671</xdr:colOff>
      <xdr:row>17</xdr:row>
      <xdr:rowOff>143081</xdr:rowOff>
    </xdr:from>
    <xdr:to>
      <xdr:col>8</xdr:col>
      <xdr:colOff>641295</xdr:colOff>
      <xdr:row>26</xdr:row>
      <xdr:rowOff>106348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1 CuadroTexto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SpPr txBox="1"/>
          </xdr:nvSpPr>
          <xdr:spPr>
            <a:xfrm>
              <a:off x="429447" y="3381581"/>
              <a:ext cx="5519572" cy="1677767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s-MX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3200" b="0" i="1">
                        <a:latin typeface="Cambria Math"/>
                      </a:rPr>
                      <m:t>𝑁</m:t>
                    </m:r>
                    <m:d>
                      <m:dPr>
                        <m:ctrlPr>
                          <a:rPr lang="es-MX" sz="32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MX" sz="3200" b="0" i="1">
                            <a:latin typeface="Cambria Math"/>
                          </a:rPr>
                          <m:t>𝑡</m:t>
                        </m:r>
                      </m:e>
                    </m:d>
                    <m:r>
                      <a:rPr lang="es-MX" sz="3200" b="0" i="1">
                        <a:latin typeface="Cambria Math"/>
                      </a:rPr>
                      <m:t>=</m:t>
                    </m:r>
                    <m:r>
                      <a:rPr lang="es-MX" sz="3200" b="0" i="1">
                        <a:latin typeface="Cambria Math"/>
                      </a:rPr>
                      <m:t>𝑚</m:t>
                    </m:r>
                    <m:r>
                      <a:rPr lang="es-MX" sz="3200" b="0" i="1">
                        <a:latin typeface="Cambria Math"/>
                      </a:rPr>
                      <m:t>∗</m:t>
                    </m:r>
                    <m:d>
                      <m:dPr>
                        <m:ctrlPr>
                          <a:rPr lang="es-MX" sz="32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s-MX" sz="32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MX" sz="3200" b="0" i="1">
                                <a:latin typeface="Cambria Math"/>
                              </a:rPr>
                              <m:t>1−</m:t>
                            </m:r>
                            <m:sSup>
                              <m:sSupPr>
                                <m:ctrlPr>
                                  <a:rPr lang="es-MX" sz="32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s-MX" sz="3200" b="0" i="1">
                                    <a:latin typeface="Cambria Math"/>
                                  </a:rPr>
                                  <m:t>𝑒</m:t>
                                </m:r>
                              </m:e>
                              <m:sup>
                                <m:r>
                                  <a:rPr lang="es-MX" sz="3200" b="0" i="1">
                                    <a:latin typeface="Cambria Math"/>
                                  </a:rPr>
                                  <m:t>−</m:t>
                                </m:r>
                                <m:d>
                                  <m:dPr>
                                    <m:ctrlPr>
                                      <a:rPr lang="es-MX" sz="32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r>
                                      <a:rPr lang="es-MX" sz="3200" b="0" i="1">
                                        <a:latin typeface="Cambria Math"/>
                                      </a:rPr>
                                      <m:t>𝑝</m:t>
                                    </m:r>
                                    <m:r>
                                      <a:rPr lang="es-MX" sz="3200" b="0" i="1">
                                        <a:latin typeface="Cambria Math"/>
                                      </a:rPr>
                                      <m:t>+</m:t>
                                    </m:r>
                                    <m:r>
                                      <a:rPr lang="es-MX" sz="3200" b="0" i="1">
                                        <a:latin typeface="Cambria Math"/>
                                      </a:rPr>
                                      <m:t>𝑞</m:t>
                                    </m:r>
                                  </m:e>
                                </m:d>
                                <m:d>
                                  <m:dPr>
                                    <m:ctrlPr>
                                      <a:rPr lang="es-MX" sz="32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r>
                                      <a:rPr lang="es-MX" sz="3200" b="0" i="1">
                                        <a:latin typeface="Cambria Math"/>
                                      </a:rPr>
                                      <m:t>𝑡</m:t>
                                    </m:r>
                                  </m:e>
                                </m:d>
                              </m:sup>
                            </m:sSup>
                          </m:num>
                          <m:den>
                            <m:r>
                              <a:rPr lang="es-MX" sz="3200" b="0" i="1">
                                <a:latin typeface="Cambria Math"/>
                              </a:rPr>
                              <m:t>1+</m:t>
                            </m:r>
                            <m:f>
                              <m:fPr>
                                <m:ctrlPr>
                                  <a:rPr lang="es-MX" sz="32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s-MX" sz="3200" b="0" i="1">
                                    <a:latin typeface="Cambria Math"/>
                                  </a:rPr>
                                  <m:t>𝑞</m:t>
                                </m:r>
                              </m:num>
                              <m:den>
                                <m:r>
                                  <a:rPr lang="es-MX" sz="3200" b="0" i="1">
                                    <a:latin typeface="Cambria Math"/>
                                  </a:rPr>
                                  <m:t>𝑝</m:t>
                                </m:r>
                              </m:den>
                            </m:f>
                            <m:sSup>
                              <m:sSupPr>
                                <m:ctrlPr>
                                  <a:rPr lang="es-MX" sz="32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s-MX" sz="3200" b="0" i="1">
                                    <a:latin typeface="Cambria Math"/>
                                  </a:rPr>
                                  <m:t>𝑒</m:t>
                                </m:r>
                              </m:e>
                              <m:sup>
                                <m:r>
                                  <a:rPr lang="es-MX" sz="3200" b="0" i="1">
                                    <a:latin typeface="Cambria Math"/>
                                  </a:rPr>
                                  <m:t>−</m:t>
                                </m:r>
                                <m:d>
                                  <m:dPr>
                                    <m:ctrlPr>
                                      <a:rPr lang="es-MX" sz="32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r>
                                      <a:rPr lang="es-MX" sz="3200" b="0" i="1">
                                        <a:latin typeface="Cambria Math"/>
                                      </a:rPr>
                                      <m:t>𝑝</m:t>
                                    </m:r>
                                    <m:r>
                                      <a:rPr lang="es-MX" sz="3200" b="0" i="1">
                                        <a:latin typeface="Cambria Math"/>
                                      </a:rPr>
                                      <m:t>+</m:t>
                                    </m:r>
                                    <m:r>
                                      <a:rPr lang="es-MX" sz="3200" b="0" i="1">
                                        <a:latin typeface="Cambria Math"/>
                                      </a:rPr>
                                      <m:t>𝑞</m:t>
                                    </m:r>
                                  </m:e>
                                </m:d>
                                <m:d>
                                  <m:dPr>
                                    <m:ctrlPr>
                                      <a:rPr lang="es-MX" sz="32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r>
                                      <a:rPr lang="es-MX" sz="3200" b="0" i="1">
                                        <a:latin typeface="Cambria Math"/>
                                      </a:rPr>
                                      <m:t>𝑡</m:t>
                                    </m:r>
                                  </m:e>
                                </m:d>
                              </m:sup>
                            </m:sSup>
                          </m:den>
                        </m:f>
                      </m:e>
                    </m:d>
                  </m:oMath>
                </m:oMathPara>
              </a14:m>
              <a:endParaRPr lang="es-MX" sz="3200"/>
            </a:p>
          </xdr:txBody>
        </xdr:sp>
      </mc:Choice>
      <mc:Fallback xmlns="">
        <xdr:sp macro="" textlink="">
          <xdr:nvSpPr>
            <xdr:cNvPr id="4" name="1 CuadroTexto"/>
            <xdr:cNvSpPr txBox="1"/>
          </xdr:nvSpPr>
          <xdr:spPr>
            <a:xfrm>
              <a:off x="429447" y="3381581"/>
              <a:ext cx="5519572" cy="1677767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s-MX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s-MX" sz="3200" b="0" i="0">
                  <a:latin typeface="Cambria Math"/>
                </a:rPr>
                <a:t>𝑁(𝑡)=𝑚∗((1−𝑒^(−(𝑝+𝑞)(𝑡) ))/(1+𝑞/𝑝 𝑒^(−(𝑝+𝑞)(𝑡) ) ))</a:t>
              </a:r>
              <a:endParaRPr lang="es-MX" sz="3200"/>
            </a:p>
          </xdr:txBody>
        </xdr:sp>
      </mc:Fallback>
    </mc:AlternateContent>
    <xdr:clientData/>
  </xdr:twoCellAnchor>
  <xdr:twoCellAnchor>
    <xdr:from>
      <xdr:col>8</xdr:col>
      <xdr:colOff>743490</xdr:colOff>
      <xdr:row>21</xdr:row>
      <xdr:rowOff>97449</xdr:rowOff>
    </xdr:from>
    <xdr:to>
      <xdr:col>9</xdr:col>
      <xdr:colOff>725604</xdr:colOff>
      <xdr:row>23</xdr:row>
      <xdr:rowOff>85781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3 CuadroTexto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SpPr txBox="1"/>
          </xdr:nvSpPr>
          <xdr:spPr>
            <a:xfrm>
              <a:off x="6051214" y="4097949"/>
              <a:ext cx="744114" cy="369332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s-MX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14:m>
                <m:oMath xmlns:m="http://schemas.openxmlformats.org/officeDocument/2006/math">
                  <m:r>
                    <a:rPr lang="es-MX" i="1">
                      <a:latin typeface="Cambria Math"/>
                      <a:ea typeface="Cambria Math"/>
                    </a:rPr>
                    <m:t>∀</m:t>
                  </m:r>
                </m:oMath>
              </a14:m>
              <a:r>
                <a:rPr lang="es-MX"/>
                <a:t> t ≥0</a:t>
              </a:r>
            </a:p>
          </xdr:txBody>
        </xdr:sp>
      </mc:Choice>
      <mc:Fallback xmlns="">
        <xdr:sp macro="" textlink="">
          <xdr:nvSpPr>
            <xdr:cNvPr id="5" name="3 CuadroTexto"/>
            <xdr:cNvSpPr txBox="1"/>
          </xdr:nvSpPr>
          <xdr:spPr>
            <a:xfrm>
              <a:off x="6051214" y="4097949"/>
              <a:ext cx="744114" cy="369332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s-MX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s-MX" i="0">
                  <a:latin typeface="Cambria Math"/>
                  <a:ea typeface="Cambria Math"/>
                </a:rPr>
                <a:t>∀</a:t>
              </a:r>
              <a:r>
                <a:rPr lang="es-MX"/>
                <a:t> t ≥0</a:t>
              </a:r>
            </a:p>
          </xdr:txBody>
        </xdr:sp>
      </mc:Fallback>
    </mc:AlternateContent>
    <xdr:clientData/>
  </xdr:twoCellAnchor>
  <xdr:twoCellAnchor>
    <xdr:from>
      <xdr:col>1</xdr:col>
      <xdr:colOff>0</xdr:colOff>
      <xdr:row>28</xdr:row>
      <xdr:rowOff>0</xdr:rowOff>
    </xdr:from>
    <xdr:to>
      <xdr:col>9</xdr:col>
      <xdr:colOff>464615</xdr:colOff>
      <xdr:row>41</xdr:row>
      <xdr:rowOff>26814</xdr:rowOff>
    </xdr:to>
    <xdr:sp macro="" textlink="">
      <xdr:nvSpPr>
        <xdr:cNvPr id="6" name="2 CuadroTexto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219808" y="5334000"/>
          <a:ext cx="6333480" cy="2503314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s-MX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MX"/>
            <a:t>Parámetros:</a:t>
          </a:r>
        </a:p>
        <a:p>
          <a:endParaRPr lang="es-MX"/>
        </a:p>
        <a:p>
          <a:r>
            <a:rPr lang="es-MX"/>
            <a:t>p= coeficiente de innovación</a:t>
          </a:r>
        </a:p>
        <a:p>
          <a:r>
            <a:rPr lang="es-MX"/>
            <a:t>q= coeficiente de imitación</a:t>
          </a:r>
        </a:p>
        <a:p>
          <a:r>
            <a:rPr lang="es-MX"/>
            <a:t>m= dimensión del mercado</a:t>
          </a:r>
        </a:p>
        <a:p>
          <a:r>
            <a:rPr lang="es-MX"/>
            <a:t>t = periodo (condición inicial 0)</a:t>
          </a:r>
        </a:p>
        <a:p>
          <a:endParaRPr lang="es-MX"/>
        </a:p>
        <a:p>
          <a:r>
            <a:rPr lang="es-MX" sz="1400" b="1"/>
            <a:t>Nota: existe una tabla con valores para los parámetros p y q aplicados a productos </a:t>
          </a:r>
        </a:p>
        <a:p>
          <a:r>
            <a:rPr lang="es-MX" sz="1400" b="1"/>
            <a:t>de consumo masivo.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hyperlink" Target="https://www3.nd.edu/~busiforc/handouts/Other%20Articles/Bass%20model.pdf" TargetMode="Externa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R53"/>
  <sheetViews>
    <sheetView tabSelected="1" zoomScale="115" zoomScaleNormal="115" workbookViewId="0">
      <selection activeCell="C5" sqref="C5"/>
    </sheetView>
  </sheetViews>
  <sheetFormatPr baseColWidth="10" defaultRowHeight="14.5" x14ac:dyDescent="0.35"/>
  <cols>
    <col min="1" max="1" width="3.26953125" customWidth="1"/>
    <col min="2" max="2" width="15" bestFit="1" customWidth="1"/>
    <col min="3" max="3" width="8.36328125" bestFit="1" customWidth="1"/>
    <col min="4" max="4" width="2.453125" customWidth="1"/>
    <col min="5" max="5" width="3.1796875" customWidth="1"/>
    <col min="6" max="6" width="9.54296875" bestFit="1" customWidth="1"/>
    <col min="7" max="7" width="8" hidden="1" customWidth="1"/>
    <col min="8" max="8" width="10.7265625" bestFit="1" customWidth="1"/>
    <col min="9" max="9" width="10.453125" bestFit="1" customWidth="1"/>
    <col min="10" max="10" width="8.54296875" customWidth="1"/>
    <col min="17" max="17" width="6.26953125" customWidth="1"/>
    <col min="18" max="18" width="12" customWidth="1"/>
  </cols>
  <sheetData>
    <row r="2" spans="2:18" ht="31.5" customHeight="1" x14ac:dyDescent="0.35">
      <c r="B2" s="6" t="s">
        <v>11</v>
      </c>
      <c r="F2" s="14" t="s">
        <v>35</v>
      </c>
      <c r="G2" s="14" t="s">
        <v>9</v>
      </c>
      <c r="H2" s="14" t="s">
        <v>10</v>
      </c>
      <c r="I2" s="14" t="s">
        <v>12</v>
      </c>
      <c r="J2" s="20" t="s">
        <v>59</v>
      </c>
    </row>
    <row r="3" spans="2:18" x14ac:dyDescent="0.35">
      <c r="B3" s="1" t="s">
        <v>1</v>
      </c>
      <c r="C3" s="2">
        <v>0.04</v>
      </c>
      <c r="D3" s="2"/>
      <c r="E3" s="2"/>
      <c r="F3" s="12">
        <v>0</v>
      </c>
      <c r="G3" s="15" t="s">
        <v>36</v>
      </c>
      <c r="H3" s="16">
        <v>0</v>
      </c>
      <c r="I3" s="16">
        <v>0</v>
      </c>
    </row>
    <row r="4" spans="2:18" x14ac:dyDescent="0.35">
      <c r="B4" s="1" t="s">
        <v>2</v>
      </c>
      <c r="C4">
        <v>0.14000000000000001</v>
      </c>
      <c r="E4">
        <v>1</v>
      </c>
      <c r="F4" s="19">
        <v>43617</v>
      </c>
      <c r="G4" s="15" t="s">
        <v>37</v>
      </c>
      <c r="H4" s="22">
        <f>C5*(1- (EXP(1)^(-(C3+C4)*(G4))))/(1+(C4/C3)*((EXP(1)^-((C3+C4)*(G4)))))</f>
        <v>2173.1953039534437</v>
      </c>
      <c r="I4" s="21">
        <f>H4-H3</f>
        <v>2173.1953039534437</v>
      </c>
      <c r="R4" s="4"/>
    </row>
    <row r="5" spans="2:18" x14ac:dyDescent="0.35">
      <c r="B5" s="1" t="s">
        <v>3</v>
      </c>
      <c r="C5">
        <v>51760</v>
      </c>
      <c r="E5">
        <v>2</v>
      </c>
      <c r="F5" s="19">
        <v>43647</v>
      </c>
      <c r="G5" s="15" t="s">
        <v>38</v>
      </c>
      <c r="H5" s="22">
        <f>$C$5*(1- (EXP(1)^(-($C$3+$C$4)*(G5))))/(1+($C$4/$C$3)*((EXP(1)^-(($C$3+$C$4)*(G5)))))</f>
        <v>4546.4489825968985</v>
      </c>
      <c r="I5" s="21">
        <f t="shared" ref="I5:I12" si="0">H5-H4</f>
        <v>2373.2536786434548</v>
      </c>
      <c r="R5" s="4"/>
    </row>
    <row r="6" spans="2:18" x14ac:dyDescent="0.35">
      <c r="B6" s="1" t="s">
        <v>6</v>
      </c>
      <c r="C6">
        <v>0</v>
      </c>
      <c r="E6">
        <v>3</v>
      </c>
      <c r="F6" s="19">
        <v>43678</v>
      </c>
      <c r="G6" s="15" t="s">
        <v>39</v>
      </c>
      <c r="H6" s="22">
        <f>$C$5*(1- (EXP(1)^(-($C$3+$C$4)*(G6))))/(1+($C$4/$C$3)*((EXP(1)^-(($C$3+$C$4)*(G6)))))</f>
        <v>7105.1507725901502</v>
      </c>
      <c r="I6" s="21">
        <f t="shared" si="0"/>
        <v>2558.7017899932516</v>
      </c>
      <c r="R6" s="4"/>
    </row>
    <row r="7" spans="2:18" x14ac:dyDescent="0.35">
      <c r="B7" s="1" t="s">
        <v>7</v>
      </c>
      <c r="C7">
        <v>1</v>
      </c>
      <c r="E7">
        <v>4</v>
      </c>
      <c r="F7" s="19">
        <v>43709</v>
      </c>
      <c r="G7" s="15" t="s">
        <v>40</v>
      </c>
      <c r="H7" s="22">
        <f>$C$5*(1- (EXP(1)^(-($C$3+$C$4)*(G7))))/(1+($C$4/$C$3)*((EXP(1)^-(($C$3+$C$4)*(G7)))))</f>
        <v>9825.9283914588377</v>
      </c>
      <c r="I7" s="21">
        <f t="shared" si="0"/>
        <v>2720.7776188686876</v>
      </c>
      <c r="R7" s="4"/>
    </row>
    <row r="8" spans="2:18" x14ac:dyDescent="0.35">
      <c r="B8" s="1" t="s">
        <v>4</v>
      </c>
      <c r="C8" s="3">
        <f>1- (EXP(1)^(-(C3+C4)*(C7)))</f>
        <v>0.164729788588728</v>
      </c>
      <c r="D8" s="3"/>
      <c r="E8">
        <v>5</v>
      </c>
      <c r="F8" s="19">
        <v>43739</v>
      </c>
      <c r="G8" s="15" t="s">
        <v>41</v>
      </c>
      <c r="H8" s="22">
        <f t="shared" ref="H8:H12" si="1">$C$5*(1- (EXP(1)^(-($C$3+$C$4)*(G8))))/(1+($C$4/$C$3)*((EXP(1)^-(($C$3+$C$4)*(G8)))))</f>
        <v>12676.860459390095</v>
      </c>
      <c r="I8" s="21">
        <f t="shared" si="0"/>
        <v>2850.9320679312568</v>
      </c>
      <c r="R8" s="4"/>
    </row>
    <row r="9" spans="2:18" x14ac:dyDescent="0.35">
      <c r="B9" s="1" t="s">
        <v>5</v>
      </c>
      <c r="C9" s="3">
        <f>1+(C4/C3)*((EXP(1)^-((C3+C4)*(C7))))</f>
        <v>3.9234457399394524</v>
      </c>
      <c r="D9" s="3"/>
      <c r="E9">
        <v>6</v>
      </c>
      <c r="F9" s="19">
        <v>43770</v>
      </c>
      <c r="G9" s="15" t="s">
        <v>42</v>
      </c>
      <c r="H9" s="22">
        <f t="shared" si="1"/>
        <v>15618.559893565163</v>
      </c>
      <c r="I9" s="21">
        <f t="shared" si="0"/>
        <v>2941.6994341750687</v>
      </c>
      <c r="R9" s="4"/>
    </row>
    <row r="10" spans="2:18" x14ac:dyDescent="0.35">
      <c r="B10" s="1" t="s">
        <v>8</v>
      </c>
      <c r="C10" s="3">
        <f>C8/C9</f>
        <v>4.1985998917183992E-2</v>
      </c>
      <c r="D10" s="3"/>
      <c r="E10">
        <v>7</v>
      </c>
      <c r="F10" s="19">
        <v>43800</v>
      </c>
      <c r="G10" s="15" t="s">
        <v>43</v>
      </c>
      <c r="H10" s="22">
        <f t="shared" si="1"/>
        <v>18606.117287213779</v>
      </c>
      <c r="I10" s="21">
        <f t="shared" si="0"/>
        <v>2987.5573936486162</v>
      </c>
      <c r="R10" s="4"/>
    </row>
    <row r="11" spans="2:18" x14ac:dyDescent="0.35">
      <c r="B11" s="8" t="s">
        <v>0</v>
      </c>
      <c r="C11" s="9">
        <f>C5*(C8/C9)</f>
        <v>2173.1953039534433</v>
      </c>
      <c r="D11" s="9"/>
      <c r="E11">
        <v>8</v>
      </c>
      <c r="F11" s="19">
        <v>43831</v>
      </c>
      <c r="G11" s="15" t="s">
        <v>44</v>
      </c>
      <c r="H11" s="22">
        <f t="shared" si="1"/>
        <v>21591.73466214749</v>
      </c>
      <c r="I11" s="21">
        <f t="shared" si="0"/>
        <v>2985.6173749337104</v>
      </c>
      <c r="R11" s="4"/>
    </row>
    <row r="12" spans="2:18" x14ac:dyDescent="0.35">
      <c r="E12">
        <v>9</v>
      </c>
      <c r="F12" s="19">
        <v>43862</v>
      </c>
      <c r="G12" s="15" t="s">
        <v>45</v>
      </c>
      <c r="H12" s="22">
        <f t="shared" si="1"/>
        <v>24527.737580307265</v>
      </c>
      <c r="I12" s="21">
        <f t="shared" si="0"/>
        <v>2936.0029181597747</v>
      </c>
      <c r="R12" s="4"/>
    </row>
    <row r="13" spans="2:18" x14ac:dyDescent="0.35">
      <c r="E13">
        <v>10</v>
      </c>
      <c r="F13" s="19">
        <v>43891</v>
      </c>
      <c r="G13" s="15" t="s">
        <v>46</v>
      </c>
      <c r="H13" s="22">
        <f t="shared" ref="H13:H16" si="2">$C$5*(1- (EXP(1)^(-($C$3+$C$4)*(G13))))/(1+($C$4/$C$3)*((EXP(1)^-(($C$3+$C$4)*(G13)))))</f>
        <v>27369.57083829707</v>
      </c>
      <c r="I13" s="21">
        <f t="shared" ref="I13:I16" si="3">H13-H12</f>
        <v>2841.8332579898051</v>
      </c>
      <c r="R13" s="4"/>
    </row>
    <row r="14" spans="2:18" x14ac:dyDescent="0.35">
      <c r="E14">
        <v>11</v>
      </c>
      <c r="F14" s="19">
        <v>43922</v>
      </c>
      <c r="G14" s="15" t="s">
        <v>47</v>
      </c>
      <c r="H14" s="22">
        <f t="shared" si="2"/>
        <v>30078.386624185914</v>
      </c>
      <c r="I14" s="21">
        <f t="shared" si="3"/>
        <v>2708.8157858888444</v>
      </c>
      <c r="P14" s="4"/>
    </row>
    <row r="15" spans="2:18" x14ac:dyDescent="0.35">
      <c r="E15">
        <v>12</v>
      </c>
      <c r="F15" s="19">
        <v>43952</v>
      </c>
      <c r="G15" s="15" t="s">
        <v>48</v>
      </c>
      <c r="H15" s="22">
        <f t="shared" si="2"/>
        <v>32622.922880669732</v>
      </c>
      <c r="I15" s="21">
        <f t="shared" si="3"/>
        <v>2544.5362564838179</v>
      </c>
      <c r="R15" s="4"/>
    </row>
    <row r="16" spans="2:18" x14ac:dyDescent="0.35">
      <c r="E16">
        <v>13</v>
      </c>
      <c r="F16" s="19">
        <v>43983</v>
      </c>
      <c r="G16" s="15" t="s">
        <v>49</v>
      </c>
      <c r="H16" s="22">
        <f t="shared" si="2"/>
        <v>34980.515049405585</v>
      </c>
      <c r="I16" s="22">
        <f t="shared" si="3"/>
        <v>2357.5921687358532</v>
      </c>
      <c r="R16" s="4"/>
    </row>
    <row r="17" spans="3:9" x14ac:dyDescent="0.35">
      <c r="E17">
        <v>14</v>
      </c>
      <c r="F17" s="19">
        <v>44013</v>
      </c>
      <c r="G17" s="15" t="s">
        <v>50</v>
      </c>
      <c r="H17" s="22">
        <f t="shared" ref="H17:H18" si="4">$C$5*(1- (EXP(1)^(-($C$3+$C$4)*(G17))))/(1+($C$4/$C$3)*((EXP(1)^-(($C$3+$C$4)*(G17)))))</f>
        <v>37137.242897197801</v>
      </c>
      <c r="I17" s="22">
        <f t="shared" ref="I17:I18" si="5">H17-H16</f>
        <v>2156.7278477922155</v>
      </c>
    </row>
    <row r="18" spans="3:9" x14ac:dyDescent="0.35">
      <c r="E18">
        <v>15</v>
      </c>
      <c r="F18" s="19">
        <v>44044</v>
      </c>
      <c r="G18" s="15" t="s">
        <v>51</v>
      </c>
      <c r="H18" s="22">
        <f t="shared" si="4"/>
        <v>39087.344953310982</v>
      </c>
      <c r="I18" s="22">
        <f t="shared" si="5"/>
        <v>1950.1020561131809</v>
      </c>
    </row>
    <row r="19" spans="3:9" x14ac:dyDescent="0.35">
      <c r="E19">
        <v>16</v>
      </c>
      <c r="F19" s="19">
        <v>44075</v>
      </c>
      <c r="G19" s="15" t="s">
        <v>52</v>
      </c>
      <c r="H19" s="22">
        <f t="shared" ref="H19" si="6">$C$5*(1- (EXP(1)^(-($C$3+$C$4)*(G19))))/(1+($C$4/$C$3)*((EXP(1)^-(($C$3+$C$4)*(G19)))))</f>
        <v>40832.111535907519</v>
      </c>
      <c r="I19" s="22">
        <f t="shared" ref="I19" si="7">H19-H18</f>
        <v>1744.7665825965378</v>
      </c>
    </row>
    <row r="20" spans="3:9" x14ac:dyDescent="0.35">
      <c r="E20">
        <v>17</v>
      </c>
      <c r="F20" s="19">
        <v>44105</v>
      </c>
      <c r="G20" s="15" t="s">
        <v>53</v>
      </c>
      <c r="H20" s="22">
        <f t="shared" ref="H20:H21" si="8">$C$5*(1- (EXP(1)^(-($C$3+$C$4)*(G20))))/(1+($C$4/$C$3)*((EXP(1)^-(($C$3+$C$4)*(G20)))))</f>
        <v>42378.489024919261</v>
      </c>
      <c r="I20" s="22">
        <f t="shared" ref="I20:I21" si="9">H20-H19</f>
        <v>1546.377489011742</v>
      </c>
    </row>
    <row r="21" spans="3:9" x14ac:dyDescent="0.35">
      <c r="E21">
        <v>18</v>
      </c>
      <c r="F21" s="19">
        <v>44136</v>
      </c>
      <c r="G21" s="15" t="s">
        <v>54</v>
      </c>
      <c r="H21" s="22">
        <f t="shared" si="8"/>
        <v>43737.604455024877</v>
      </c>
      <c r="I21" s="22">
        <f t="shared" si="9"/>
        <v>1359.1154301056158</v>
      </c>
    </row>
    <row r="22" spans="3:9" x14ac:dyDescent="0.35">
      <c r="C22" t="s">
        <v>13</v>
      </c>
      <c r="E22">
        <v>19</v>
      </c>
      <c r="F22" s="19">
        <v>44166</v>
      </c>
      <c r="G22" s="15" t="s">
        <v>55</v>
      </c>
      <c r="H22" s="22">
        <f t="shared" ref="H22" si="10">$C$5*(1- (EXP(1)^(-($C$3+$C$4)*(G22))))/(1+($C$4/$C$3)*((EXP(1)^-(($C$3+$C$4)*(G22)))))</f>
        <v>44923.369554302961</v>
      </c>
      <c r="I22" s="22">
        <f t="shared" ref="I22" si="11">H22-H21</f>
        <v>1185.7650992780837</v>
      </c>
    </row>
    <row r="33" spans="10:16" x14ac:dyDescent="0.35">
      <c r="J33" t="s">
        <v>13</v>
      </c>
    </row>
    <row r="34" spans="10:16" x14ac:dyDescent="0.35">
      <c r="O34" s="3"/>
    </row>
    <row r="35" spans="10:16" x14ac:dyDescent="0.35">
      <c r="O35" s="3"/>
    </row>
    <row r="39" spans="10:16" x14ac:dyDescent="0.35">
      <c r="N39" s="13"/>
      <c r="O39" s="13"/>
      <c r="P39" s="13"/>
    </row>
    <row r="40" spans="10:16" x14ac:dyDescent="0.35">
      <c r="O40" s="4"/>
    </row>
    <row r="41" spans="10:16" x14ac:dyDescent="0.35">
      <c r="O41" s="4"/>
    </row>
    <row r="42" spans="10:16" x14ac:dyDescent="0.35">
      <c r="O42" s="4"/>
    </row>
    <row r="43" spans="10:16" x14ac:dyDescent="0.35">
      <c r="O43" s="4"/>
    </row>
    <row r="44" spans="10:16" x14ac:dyDescent="0.35">
      <c r="O44" s="4"/>
    </row>
    <row r="45" spans="10:16" x14ac:dyDescent="0.35">
      <c r="O45" s="4"/>
    </row>
    <row r="46" spans="10:16" x14ac:dyDescent="0.35">
      <c r="O46" s="4"/>
    </row>
    <row r="47" spans="10:16" x14ac:dyDescent="0.35">
      <c r="O47" s="4"/>
    </row>
    <row r="48" spans="10:16" x14ac:dyDescent="0.35">
      <c r="O48" s="4"/>
    </row>
    <row r="49" spans="2:15" x14ac:dyDescent="0.35">
      <c r="O49" s="4"/>
    </row>
    <row r="50" spans="2:15" x14ac:dyDescent="0.35">
      <c r="O50" s="4"/>
    </row>
    <row r="51" spans="2:15" x14ac:dyDescent="0.35">
      <c r="O51" s="4"/>
    </row>
    <row r="52" spans="2:15" x14ac:dyDescent="0.35">
      <c r="O52" s="4"/>
    </row>
    <row r="53" spans="2:15" x14ac:dyDescent="0.35">
      <c r="B53" s="18" t="s">
        <v>58</v>
      </c>
    </row>
  </sheetData>
  <hyperlinks>
    <hyperlink ref="B53" r:id="rId1" display="https://www3.nd.edu/~busiforc/handouts/Other Articles/Bass model.pdf" xr:uid="{3ACA5E61-0BC7-48B5-9022-C09514DCFCFD}"/>
  </hyperlinks>
  <pageMargins left="0.7" right="0.7" top="0.75" bottom="0.75" header="0.3" footer="0.3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H27"/>
  <sheetViews>
    <sheetView topLeftCell="A4" zoomScale="115" zoomScaleNormal="115" workbookViewId="0">
      <selection activeCell="F19" sqref="F19"/>
    </sheetView>
  </sheetViews>
  <sheetFormatPr baseColWidth="10" defaultRowHeight="14.5" x14ac:dyDescent="0.35"/>
  <cols>
    <col min="1" max="1" width="3.26953125" customWidth="1"/>
    <col min="2" max="2" width="15" bestFit="1" customWidth="1"/>
    <col min="3" max="3" width="7.81640625" bestFit="1" customWidth="1"/>
    <col min="4" max="4" width="8.81640625" customWidth="1"/>
    <col min="5" max="5" width="8" bestFit="1" customWidth="1"/>
    <col min="6" max="6" width="20.7265625" bestFit="1" customWidth="1"/>
    <col min="7" max="7" width="10.453125" bestFit="1" customWidth="1"/>
  </cols>
  <sheetData>
    <row r="2" spans="2:7" x14ac:dyDescent="0.35">
      <c r="B2" s="6" t="s">
        <v>11</v>
      </c>
      <c r="E2" s="7" t="s">
        <v>9</v>
      </c>
      <c r="F2" s="7" t="s">
        <v>10</v>
      </c>
      <c r="G2" s="7" t="s">
        <v>12</v>
      </c>
    </row>
    <row r="3" spans="2:7" x14ac:dyDescent="0.35">
      <c r="B3" s="1" t="s">
        <v>1</v>
      </c>
      <c r="C3">
        <v>3.5000000000000003E-2</v>
      </c>
      <c r="D3">
        <v>0</v>
      </c>
      <c r="E3" s="10" t="s">
        <v>14</v>
      </c>
      <c r="F3" s="4">
        <v>0</v>
      </c>
      <c r="G3" s="4">
        <v>0</v>
      </c>
    </row>
    <row r="4" spans="2:7" x14ac:dyDescent="0.35">
      <c r="B4" s="1" t="s">
        <v>2</v>
      </c>
      <c r="C4">
        <v>0.40600000000000003</v>
      </c>
      <c r="D4">
        <v>1</v>
      </c>
      <c r="E4" s="10" t="s">
        <v>15</v>
      </c>
      <c r="F4" s="4">
        <v>4.2135450625789401</v>
      </c>
      <c r="G4" s="4">
        <f>F4-F3</f>
        <v>4.2135450625789401</v>
      </c>
    </row>
    <row r="5" spans="2:7" x14ac:dyDescent="0.35">
      <c r="B5" s="1" t="s">
        <v>3</v>
      </c>
      <c r="C5">
        <v>100</v>
      </c>
      <c r="D5">
        <v>2</v>
      </c>
      <c r="E5" s="10" t="s">
        <v>16</v>
      </c>
      <c r="F5" s="4">
        <v>10.100984404424972</v>
      </c>
      <c r="G5" s="4">
        <f t="shared" ref="G5:G23" si="0">F5-F4</f>
        <v>5.887439341846032</v>
      </c>
    </row>
    <row r="6" spans="2:7" x14ac:dyDescent="0.35">
      <c r="B6" s="1" t="s">
        <v>6</v>
      </c>
      <c r="C6">
        <v>0</v>
      </c>
      <c r="D6">
        <v>3</v>
      </c>
      <c r="E6" s="10" t="s">
        <v>17</v>
      </c>
      <c r="F6" s="4">
        <v>17.94026685104026</v>
      </c>
      <c r="G6" s="4">
        <f t="shared" si="0"/>
        <v>7.8392824466152877</v>
      </c>
    </row>
    <row r="7" spans="2:7" x14ac:dyDescent="0.35">
      <c r="B7" s="1" t="s">
        <v>7</v>
      </c>
      <c r="C7">
        <v>20</v>
      </c>
      <c r="D7">
        <v>4</v>
      </c>
      <c r="E7" s="10" t="s">
        <v>18</v>
      </c>
      <c r="F7" s="4">
        <v>27.734615515514754</v>
      </c>
      <c r="G7" s="4">
        <f t="shared" si="0"/>
        <v>9.7943486644744944</v>
      </c>
    </row>
    <row r="8" spans="2:7" x14ac:dyDescent="0.35">
      <c r="B8" s="1" t="s">
        <v>4</v>
      </c>
      <c r="C8" s="3">
        <f>1- (EXP(1)^(-(C3+C4)*(C7)))</f>
        <v>0.99985225163976799</v>
      </c>
      <c r="D8">
        <v>5</v>
      </c>
      <c r="E8" s="10" t="s">
        <v>19</v>
      </c>
      <c r="F8" s="4">
        <v>39.042831875380649</v>
      </c>
      <c r="G8" s="4">
        <f t="shared" si="0"/>
        <v>11.308216359865895</v>
      </c>
    </row>
    <row r="9" spans="2:7" x14ac:dyDescent="0.35">
      <c r="B9" s="1" t="s">
        <v>5</v>
      </c>
      <c r="C9" s="3">
        <f>1+(C4/C3)*((EXP(1)^-((C3+C4)*(C7))))</f>
        <v>1.0017138809786916</v>
      </c>
      <c r="D9">
        <v>6</v>
      </c>
      <c r="E9" s="10" t="s">
        <v>20</v>
      </c>
      <c r="F9" s="4">
        <v>50.968060868869159</v>
      </c>
      <c r="G9" s="4">
        <f t="shared" si="0"/>
        <v>11.92522899348851</v>
      </c>
    </row>
    <row r="10" spans="2:7" x14ac:dyDescent="0.35">
      <c r="B10" s="1" t="s">
        <v>8</v>
      </c>
      <c r="C10" s="3">
        <f>C8/C9</f>
        <v>0.99814155581321806</v>
      </c>
      <c r="D10">
        <v>7</v>
      </c>
      <c r="E10" s="10" t="s">
        <v>21</v>
      </c>
      <c r="F10" s="4">
        <v>62.400681332446176</v>
      </c>
      <c r="G10" s="4">
        <f t="shared" si="0"/>
        <v>11.432620463577017</v>
      </c>
    </row>
    <row r="11" spans="2:7" x14ac:dyDescent="0.35">
      <c r="B11" s="8" t="s">
        <v>0</v>
      </c>
      <c r="C11" s="9">
        <f>C5*(C8/C9)</f>
        <v>99.814155581321813</v>
      </c>
      <c r="D11">
        <v>8</v>
      </c>
      <c r="E11" s="10" t="s">
        <v>22</v>
      </c>
      <c r="F11" s="4">
        <v>72.402184729415296</v>
      </c>
      <c r="G11" s="4">
        <f t="shared" si="0"/>
        <v>10.00150339696912</v>
      </c>
    </row>
    <row r="12" spans="2:7" x14ac:dyDescent="0.35">
      <c r="D12">
        <v>9</v>
      </c>
      <c r="E12" s="10" t="s">
        <v>23</v>
      </c>
      <c r="F12" s="4">
        <v>80.474673938973567</v>
      </c>
      <c r="G12" s="4">
        <f t="shared" si="0"/>
        <v>8.0724892095582703</v>
      </c>
    </row>
    <row r="13" spans="2:7" x14ac:dyDescent="0.35">
      <c r="D13">
        <v>10</v>
      </c>
      <c r="E13" s="10" t="s">
        <v>24</v>
      </c>
      <c r="F13" s="4">
        <v>86.577104492095017</v>
      </c>
      <c r="G13" s="4">
        <f t="shared" si="0"/>
        <v>6.1024305531214509</v>
      </c>
    </row>
    <row r="14" spans="2:7" x14ac:dyDescent="0.35">
      <c r="D14">
        <v>11</v>
      </c>
      <c r="E14" s="10" t="s">
        <v>25</v>
      </c>
      <c r="F14" s="4">
        <v>90.965682119255519</v>
      </c>
      <c r="G14" s="4">
        <f t="shared" si="0"/>
        <v>4.388577627160501</v>
      </c>
    </row>
    <row r="15" spans="2:7" x14ac:dyDescent="0.35">
      <c r="C15" t="s">
        <v>13</v>
      </c>
      <c r="D15">
        <v>12</v>
      </c>
      <c r="E15" s="10" t="s">
        <v>26</v>
      </c>
      <c r="F15" s="4">
        <v>94.00971308511852</v>
      </c>
      <c r="G15" s="4">
        <f t="shared" si="0"/>
        <v>3.0440309658630014</v>
      </c>
    </row>
    <row r="16" spans="2:7" x14ac:dyDescent="0.35">
      <c r="D16">
        <v>13</v>
      </c>
      <c r="E16" s="10" t="s">
        <v>27</v>
      </c>
      <c r="F16" s="4">
        <v>96.068576057856689</v>
      </c>
      <c r="G16" s="4">
        <f t="shared" si="0"/>
        <v>2.0588629727381687</v>
      </c>
    </row>
    <row r="17" spans="2:8" x14ac:dyDescent="0.35">
      <c r="D17">
        <v>14</v>
      </c>
      <c r="E17" s="10" t="s">
        <v>28</v>
      </c>
      <c r="F17" s="4">
        <v>97.437475839749027</v>
      </c>
      <c r="G17" s="4">
        <f t="shared" si="0"/>
        <v>1.3688997818923383</v>
      </c>
    </row>
    <row r="18" spans="2:8" x14ac:dyDescent="0.35">
      <c r="D18">
        <v>15</v>
      </c>
      <c r="E18" s="10" t="s">
        <v>29</v>
      </c>
      <c r="F18" s="4">
        <v>98.337302540402661</v>
      </c>
      <c r="G18" s="4">
        <f t="shared" si="0"/>
        <v>0.89982670065363379</v>
      </c>
    </row>
    <row r="19" spans="2:8" x14ac:dyDescent="0.35">
      <c r="D19">
        <v>16</v>
      </c>
      <c r="E19" s="10" t="s">
        <v>30</v>
      </c>
      <c r="F19" s="4">
        <v>98.924360967872715</v>
      </c>
      <c r="G19" s="4">
        <f t="shared" si="0"/>
        <v>0.58705842747005477</v>
      </c>
    </row>
    <row r="20" spans="2:8" x14ac:dyDescent="0.35">
      <c r="D20">
        <v>17</v>
      </c>
      <c r="E20" s="10" t="s">
        <v>31</v>
      </c>
      <c r="F20" s="4">
        <v>99.305489111285993</v>
      </c>
      <c r="G20" s="4">
        <f t="shared" si="0"/>
        <v>0.38112814341327805</v>
      </c>
    </row>
    <row r="21" spans="2:8" x14ac:dyDescent="0.35">
      <c r="D21">
        <v>18</v>
      </c>
      <c r="E21" s="10" t="s">
        <v>32</v>
      </c>
      <c r="F21" s="4">
        <v>99.552135577241572</v>
      </c>
      <c r="G21" s="4">
        <f t="shared" si="0"/>
        <v>0.24664646595557826</v>
      </c>
    </row>
    <row r="22" spans="2:8" x14ac:dyDescent="0.35">
      <c r="D22">
        <v>19</v>
      </c>
      <c r="E22" s="10" t="s">
        <v>33</v>
      </c>
      <c r="F22" s="4">
        <v>99.711422984225138</v>
      </c>
      <c r="G22" s="4">
        <f t="shared" si="0"/>
        <v>0.15928740698356592</v>
      </c>
    </row>
    <row r="23" spans="2:8" x14ac:dyDescent="0.35">
      <c r="D23">
        <v>20</v>
      </c>
      <c r="E23" s="10" t="s">
        <v>34</v>
      </c>
      <c r="F23" s="4">
        <v>99.814155581321813</v>
      </c>
      <c r="G23" s="4">
        <f t="shared" si="0"/>
        <v>0.1027325970966757</v>
      </c>
    </row>
    <row r="24" spans="2:8" x14ac:dyDescent="0.35">
      <c r="B24" t="s">
        <v>56</v>
      </c>
    </row>
    <row r="25" spans="2:8" x14ac:dyDescent="0.35">
      <c r="B25" s="17" t="s">
        <v>57</v>
      </c>
    </row>
    <row r="27" spans="2:8" x14ac:dyDescent="0.35">
      <c r="H27" t="s">
        <v>13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P30"/>
  <sheetViews>
    <sheetView zoomScale="130" zoomScaleNormal="130" workbookViewId="0">
      <selection activeCell="C15" sqref="C15"/>
    </sheetView>
  </sheetViews>
  <sheetFormatPr baseColWidth="10" defaultRowHeight="14.5" x14ac:dyDescent="0.35"/>
  <cols>
    <col min="1" max="1" width="3.26953125" customWidth="1"/>
    <col min="2" max="2" width="15" bestFit="1" customWidth="1"/>
    <col min="3" max="3" width="7.81640625" bestFit="1" customWidth="1"/>
    <col min="4" max="4" width="3" customWidth="1"/>
    <col min="5" max="5" width="8" bestFit="1" customWidth="1"/>
    <col min="6" max="6" width="20.7265625" bestFit="1" customWidth="1"/>
    <col min="7" max="7" width="11.81640625" bestFit="1" customWidth="1"/>
    <col min="15" max="15" width="6.26953125" customWidth="1"/>
    <col min="16" max="16" width="16.26953125" customWidth="1"/>
  </cols>
  <sheetData>
    <row r="2" spans="2:16" x14ac:dyDescent="0.35">
      <c r="B2" s="6" t="s">
        <v>11</v>
      </c>
      <c r="E2" s="11" t="s">
        <v>9</v>
      </c>
      <c r="F2" s="11" t="s">
        <v>10</v>
      </c>
      <c r="G2" s="11" t="s">
        <v>12</v>
      </c>
    </row>
    <row r="3" spans="2:16" x14ac:dyDescent="0.35">
      <c r="B3" s="1" t="s">
        <v>1</v>
      </c>
      <c r="C3">
        <v>0.04</v>
      </c>
      <c r="E3">
        <v>0</v>
      </c>
      <c r="F3" s="5">
        <v>0</v>
      </c>
      <c r="G3">
        <v>0</v>
      </c>
      <c r="O3">
        <v>0</v>
      </c>
      <c r="P3">
        <v>0</v>
      </c>
    </row>
    <row r="4" spans="2:16" x14ac:dyDescent="0.35">
      <c r="B4" s="1" t="s">
        <v>2</v>
      </c>
      <c r="C4">
        <v>0.6</v>
      </c>
      <c r="E4">
        <v>1</v>
      </c>
      <c r="F4" s="3">
        <f>C5*(1- (EXP(1)^(-(C3+C4)*(E4))))/(1+(C4/C3)*((EXP(1)^-((C3+C4)*(E4)))))</f>
        <v>318.3435245630256</v>
      </c>
      <c r="G4" s="5">
        <f>F4-F3</f>
        <v>318.3435245630256</v>
      </c>
      <c r="O4">
        <v>1</v>
      </c>
      <c r="P4" s="4">
        <v>318.3435245630256</v>
      </c>
    </row>
    <row r="5" spans="2:16" x14ac:dyDescent="0.35">
      <c r="B5" s="1" t="s">
        <v>3</v>
      </c>
      <c r="C5">
        <v>6000</v>
      </c>
      <c r="E5">
        <v>2</v>
      </c>
      <c r="F5" s="3">
        <f>$C$5*(1- (EXP(1)^(-($C$3+$C$4)*(E5))))/(1+($C$4/$C$3)*((EXP(1)^-(($C$3+$C$4)*(E5)))))</f>
        <v>837.77707066047685</v>
      </c>
      <c r="G5" s="5">
        <f t="shared" ref="G5:G15" si="0">F5-F4</f>
        <v>519.4335460974512</v>
      </c>
      <c r="O5">
        <v>2</v>
      </c>
      <c r="P5" s="4">
        <v>837.77707066047685</v>
      </c>
    </row>
    <row r="6" spans="2:16" x14ac:dyDescent="0.35">
      <c r="B6" s="1" t="s">
        <v>6</v>
      </c>
      <c r="C6">
        <v>0</v>
      </c>
      <c r="E6">
        <v>3</v>
      </c>
      <c r="F6" s="3">
        <f>$C$5*(1- (EXP(1)^(-($C$3+$C$4)*(E6))))/(1+($C$4/$C$3)*((EXP(1)^-(($C$3+$C$4)*(E6)))))</f>
        <v>1600.5598867206722</v>
      </c>
      <c r="G6" s="5">
        <f t="shared" si="0"/>
        <v>762.78281606019539</v>
      </c>
      <c r="O6">
        <v>3</v>
      </c>
      <c r="P6" s="4">
        <v>1600.56</v>
      </c>
    </row>
    <row r="7" spans="2:16" x14ac:dyDescent="0.35">
      <c r="B7" s="1" t="s">
        <v>7</v>
      </c>
      <c r="C7">
        <v>1</v>
      </c>
      <c r="E7">
        <v>4</v>
      </c>
      <c r="F7" s="3">
        <f>$C$5*(1- (EXP(1)^(-($C$3+$C$4)*(E7))))/(1+($C$4/$C$3)*((EXP(1)^-(($C$3+$C$4)*(E7)))))</f>
        <v>2563.5514108768525</v>
      </c>
      <c r="G7" s="5">
        <f t="shared" si="0"/>
        <v>962.99152415618028</v>
      </c>
      <c r="O7">
        <v>4</v>
      </c>
      <c r="P7" s="4">
        <v>2563.5500000000002</v>
      </c>
    </row>
    <row r="8" spans="2:16" x14ac:dyDescent="0.35">
      <c r="B8" s="1" t="s">
        <v>4</v>
      </c>
      <c r="C8" s="3">
        <f>1- (EXP(1)^(-(C3+C4)*(C7)))</f>
        <v>0.47270757595695145</v>
      </c>
      <c r="E8">
        <v>5</v>
      </c>
      <c r="F8" s="3">
        <f t="shared" ref="F8:F16" si="1">$C$5*(1- (EXP(1)^(-($C$3+$C$4)*(E8))))/(1+($C$4/$C$3)*((EXP(1)^-(($C$3+$C$4)*(E8)))))</f>
        <v>3571.6201436805682</v>
      </c>
      <c r="G8" s="5">
        <f t="shared" si="0"/>
        <v>1008.0687328037156</v>
      </c>
      <c r="O8">
        <v>5</v>
      </c>
      <c r="P8" s="4">
        <v>3571.62</v>
      </c>
    </row>
    <row r="9" spans="2:16" x14ac:dyDescent="0.35">
      <c r="B9" s="1" t="s">
        <v>5</v>
      </c>
      <c r="C9" s="3">
        <f>1+(C4/C3)*((EXP(1)^-((C3+C4)*(C7))))</f>
        <v>8.909386360645728</v>
      </c>
      <c r="E9">
        <v>6</v>
      </c>
      <c r="F9" s="3">
        <f t="shared" si="1"/>
        <v>4439.6707075546619</v>
      </c>
      <c r="G9" s="5">
        <f t="shared" si="0"/>
        <v>868.05056387409377</v>
      </c>
      <c r="O9">
        <v>6</v>
      </c>
      <c r="P9" s="4">
        <v>4439.67</v>
      </c>
    </row>
    <row r="10" spans="2:16" x14ac:dyDescent="0.35">
      <c r="B10" s="1" t="s">
        <v>8</v>
      </c>
      <c r="C10" s="3">
        <f>C8/C9</f>
        <v>5.3057254093837602E-2</v>
      </c>
      <c r="E10">
        <v>7</v>
      </c>
      <c r="F10" s="3">
        <f t="shared" si="1"/>
        <v>5070.0798722768441</v>
      </c>
      <c r="G10" s="5">
        <f t="shared" si="0"/>
        <v>630.40916472218214</v>
      </c>
      <c r="O10">
        <v>7</v>
      </c>
      <c r="P10" s="4">
        <v>5070.08</v>
      </c>
    </row>
    <row r="11" spans="2:16" x14ac:dyDescent="0.35">
      <c r="B11" s="8" t="s">
        <v>0</v>
      </c>
      <c r="C11" s="9">
        <f>C5*(C8/C9)</f>
        <v>318.3435245630256</v>
      </c>
      <c r="E11">
        <v>8</v>
      </c>
      <c r="F11" s="3">
        <f t="shared" si="1"/>
        <v>5473.497653255703</v>
      </c>
      <c r="G11" s="5">
        <f t="shared" si="0"/>
        <v>403.4177809788589</v>
      </c>
      <c r="O11">
        <v>8</v>
      </c>
      <c r="P11" s="4">
        <v>5473.5</v>
      </c>
    </row>
    <row r="12" spans="2:16" x14ac:dyDescent="0.35">
      <c r="E12">
        <v>9</v>
      </c>
      <c r="F12" s="3">
        <f t="shared" si="1"/>
        <v>5711.1464338858495</v>
      </c>
      <c r="G12" s="5">
        <f t="shared" si="0"/>
        <v>237.64878063014658</v>
      </c>
      <c r="O12">
        <v>9</v>
      </c>
      <c r="P12" s="4">
        <v>5711.15</v>
      </c>
    </row>
    <row r="13" spans="2:16" x14ac:dyDescent="0.35">
      <c r="E13">
        <v>10</v>
      </c>
      <c r="F13" s="3">
        <f t="shared" si="1"/>
        <v>5844.3693405864633</v>
      </c>
      <c r="G13" s="5">
        <f t="shared" si="0"/>
        <v>133.22290670061375</v>
      </c>
      <c r="O13">
        <v>10</v>
      </c>
      <c r="P13" s="4">
        <v>5844.37</v>
      </c>
    </row>
    <row r="14" spans="2:16" x14ac:dyDescent="0.35">
      <c r="E14">
        <v>11</v>
      </c>
      <c r="F14" s="3">
        <f t="shared" si="1"/>
        <v>5916.9828529381657</v>
      </c>
      <c r="G14" s="5">
        <f t="shared" si="0"/>
        <v>72.613512351702411</v>
      </c>
      <c r="O14">
        <v>11</v>
      </c>
      <c r="P14" s="4">
        <v>5916.98</v>
      </c>
    </row>
    <row r="15" spans="2:16" x14ac:dyDescent="0.35">
      <c r="E15">
        <v>12</v>
      </c>
      <c r="F15" s="3">
        <f t="shared" si="1"/>
        <v>5955.9556206821208</v>
      </c>
      <c r="G15" s="5">
        <f t="shared" si="0"/>
        <v>38.972767743955046</v>
      </c>
      <c r="O15">
        <v>12</v>
      </c>
      <c r="P15" s="4">
        <v>5955.96</v>
      </c>
    </row>
    <row r="16" spans="2:16" x14ac:dyDescent="0.35">
      <c r="E16">
        <v>13</v>
      </c>
      <c r="F16" s="3">
        <f t="shared" si="1"/>
        <v>5976.699934029939</v>
      </c>
      <c r="G16" s="5">
        <f>F16-F15</f>
        <v>20.744313347818206</v>
      </c>
      <c r="O16">
        <v>13</v>
      </c>
      <c r="P16" s="4">
        <v>5976.7</v>
      </c>
    </row>
    <row r="19" spans="3:8" x14ac:dyDescent="0.35">
      <c r="C19" t="s">
        <v>13</v>
      </c>
    </row>
    <row r="30" spans="3:8" x14ac:dyDescent="0.35">
      <c r="H30" t="s">
        <v>13</v>
      </c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Aplicación iPads</vt:lpstr>
      <vt:lpstr>Aplicación BioBaby</vt:lpstr>
      <vt:lpstr>Modelo de Bass</vt:lpstr>
    </vt:vector>
  </TitlesOfParts>
  <Company>Corporativo FRAGUA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Mauro Rodriguez Marin</dc:creator>
  <cp:lastModifiedBy>Mauro Rodríguez Marín</cp:lastModifiedBy>
  <dcterms:created xsi:type="dcterms:W3CDTF">2015-12-02T16:17:21Z</dcterms:created>
  <dcterms:modified xsi:type="dcterms:W3CDTF">2019-11-01T00:59:21Z</dcterms:modified>
</cp:coreProperties>
</file>