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4FBC2556-E40A-4888-B94D-5070C7B64335}" xr6:coauthVersionLast="31" xr6:coauthVersionMax="31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 l="1"/>
  <c r="P35" i="3"/>
  <c r="P34" i="3"/>
  <c r="P33" i="3"/>
  <c r="G32" i="3" l="1"/>
  <c r="G33" i="3"/>
  <c r="G34" i="3"/>
  <c r="B6" i="6" l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<sst xmlns="http://schemas.openxmlformats.org/spreadsheetml/2006/main" count="175" uniqueCount="94">
  <si>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</si>
  <si>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</si>
  <si>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</si>
  <si>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</si>
  <si>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</si>
  <si>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</si>
  <si>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</si>
  <si>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</si>
  <si>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</si>
  <si>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</si>
  <si>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</si>
  <si>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</si>
  <si>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</si>
  <si>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</si>
  <si>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</si>
  <si>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</si>
  <si>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</si>
  <si>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</si>
  <si>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</si>
  <si>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</si>
  <si>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</si>
  <si>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</si>
  <si>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</si>
  <si>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</si>
  <si>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</si>
  <si>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</si>
  <si>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</si>
  <si>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</si>
  <si>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</si>
  <si>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</si>
  <si>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</si>
  <si>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</si>
  <si>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</si>
  <si>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</si>
  <si>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</si>
  <si>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</si>
  <si>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</si>
  <si>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</si>
  <si>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</si>
  <si>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</si>
  <si>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</si>
  <si>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</si>
  <si>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</si>
  <si>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</si>
  <si>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</si>
  <si>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</si>
  <si>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</si>
  <si>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</si>
  <si>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</si>
  <si>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</si>
  <si>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</si>
  <si>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</si>
  <si>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</si>
  <si>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</si>
  <si>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</si>
  <si>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</si>
  <si>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</si>
  <si>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</si>
  <si>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</si>
  <si>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</si>
  <si>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</si>
  <si>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</si>
  <si>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</si>
  <si>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</si>
  <si>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</si>
  <si>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</si>
  <si>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</si>
  <si>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</si>
  <si>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</si>
  <si>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</si>
  <si>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</si>
  <si>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</si>
  <si>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</si>
  <si>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</si>
  <si>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</si>
  <si>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</si>
  <si>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</si>
  <si>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</si>
  <si>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</si>
  <si>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</si>
  <si>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</si>
  <si>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</si>
  <si>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</si>
  <si>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</si>
  <si>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</si>
  <si>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</si>
  <si>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</si>
  <si>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</si>
  <si>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</si>
  <si>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</si>
  <si>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Índices ESG (medioambiente, responsabilidad social y gobierno corporativo) alto</t>
  </si>
  <si>
    <t>BB-33</t>
  </si>
  <si>
    <t>Hasta 1 Noviembre</t>
  </si>
  <si>
    <t>&lt;--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</si>
</sst>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opLeftCell="H16" zoomScaleNormal="100" workbookViewId="0">
      <selection activeCell="Q34" sqref="Q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28.5</v>
      </c>
    </row>
    <row r="32" spans="1:22" x14ac:dyDescent="0.25">
      <c r="D32" t="s">
        <v>66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70</v>
      </c>
      <c r="U32">
        <v>34.54</v>
      </c>
      <c r="V32" t="s">
        <v>92</v>
      </c>
    </row>
    <row r="33" spans="4:22" x14ac:dyDescent="0.25">
      <c r="D33" t="s">
        <v>65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71</v>
      </c>
      <c r="U33" s="3">
        <f>(U32/U31)-1</f>
        <v>0.21192982456140341</v>
      </c>
      <c r="V33" t="s">
        <v>91</v>
      </c>
    </row>
    <row r="34" spans="4:22" x14ac:dyDescent="0.25">
      <c r="D34" t="s">
        <v>67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4:22" x14ac:dyDescent="0.25">
      <c r="P35" s="56">
        <f>P33-P34</f>
        <v>1392.5584079999999</v>
      </c>
      <c r="R35" s="43"/>
    </row>
    <row r="36" spans="4:22" x14ac:dyDescent="0.25">
      <c r="F36" s="5"/>
      <c r="R36" s="44"/>
    </row>
    <row r="37" spans="4:22" x14ac:dyDescent="0.25">
      <c r="R37" s="45"/>
    </row>
    <row r="38" spans="4:22" x14ac:dyDescent="0.25">
      <c r="R38" s="50"/>
      <c r="S38" s="48"/>
      <c r="T38" s="5"/>
    </row>
    <row r="39" spans="4:22" ht="15.75" x14ac:dyDescent="0.25">
      <c r="F39" s="5"/>
      <c r="R39" s="45"/>
      <c r="S39" s="49"/>
      <c r="T39" s="5"/>
    </row>
    <row r="40" spans="4:22" x14ac:dyDescent="0.25">
      <c r="E40" s="5"/>
      <c r="F40" s="5"/>
      <c r="R40" s="45"/>
    </row>
    <row r="41" spans="4:22" x14ac:dyDescent="0.25">
      <c r="E41" s="5"/>
      <c r="F41" s="5"/>
      <c r="G41" s="5"/>
      <c r="R41" s="5"/>
      <c r="T41" s="5"/>
    </row>
    <row r="42" spans="4:22" x14ac:dyDescent="0.25">
      <c r="R42" s="43"/>
    </row>
    <row r="43" spans="4:22" x14ac:dyDescent="0.25">
      <c r="R43" s="44"/>
    </row>
    <row r="44" spans="4:22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"/>
  <sheetViews>
    <sheetView tabSelected="1" workbookViewId="0">
      <selection activeCell="G13" sqref="G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5" x14ac:dyDescent="0.25">
      <c r="A3" t="s">
        <v>77</v>
      </c>
      <c r="B3" s="56">
        <f>718.89+5092.08</f>
        <v>5810.97</v>
      </c>
      <c r="C3" s="3">
        <f>B3/B$6</f>
        <v>0.81147805395079164</v>
      </c>
      <c r="D3" s="56">
        <f>D$6*C3</f>
        <v>0</v>
      </c>
    </row>
    <row r="4" spans="1:5" x14ac:dyDescent="0.25">
      <c r="A4" t="s">
        <v>81</v>
      </c>
      <c r="B4" s="56">
        <f>1100</f>
        <v>1100</v>
      </c>
      <c r="C4" s="3">
        <f t="shared" ref="C4:C5" si="0">B4/B$6</f>
        <v>0.15361047455861426</v>
      </c>
      <c r="D4" s="56">
        <f t="shared" ref="D4:D5" si="1">D$6*C4</f>
        <v>0</v>
      </c>
    </row>
    <row r="5" spans="1:5" x14ac:dyDescent="0.25">
      <c r="A5" t="s">
        <v>82</v>
      </c>
      <c r="B5" s="56">
        <v>250</v>
      </c>
      <c r="C5" s="3">
        <f t="shared" si="0"/>
        <v>3.4911471490594148E-2</v>
      </c>
      <c r="D5" s="56">
        <f t="shared" si="1"/>
        <v>0</v>
      </c>
    </row>
    <row r="6" spans="1:5" x14ac:dyDescent="0.25">
      <c r="A6" t="s">
        <v>56</v>
      </c>
      <c r="B6" s="56">
        <f>SUM(B3:B5)</f>
        <v>7160.97</v>
      </c>
      <c r="C6" s="3">
        <f>SUM(C3:C5)</f>
        <v>1</v>
      </c>
      <c r="D6" s="56">
        <v>0</v>
      </c>
      <c r="E6" t="s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9"/>
  <sheetViews>
    <sheetView workbookViewId="0">
      <selection activeCell="A4" sqref="A4"/>
    </sheetView>
  </sheetViews>
  <sheetFormatPr defaultRowHeight="15" x14ac:dyDescent="0.25"/>
  <cols>
    <col min="1" max="1" width="74.140625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2018-09-06T14:59:39Z</dcterms:modified>
</cp:coreProperties>
</file>