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8892126A-3387-4D47-B41E-82151D3537F4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G32" i="3" l="1"/>
  <c r="G33" i="3"/>
  <c r="G34" i="3"/>
  <c r="B3" i="6" l="1"/>
  <c r="B4" i="6" l="1"/>
  <c r="B6" i="6" s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P67" i="3"/>
  <c r="R22" i="3" l="1"/>
  <c r="K22" i="3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<sst xmlns="http://schemas.openxmlformats.org/spreadsheetml/2006/main" count="172" uniqueCount="91">
  <si>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</si>
  <si>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</si>
  <si>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</si>
  <si>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</si>
  <si>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</si>
  <si>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</si>
  <si>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</si>
  <si>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</si>
  <si>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</si>
  <si>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</si>
  <si>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</si>
  <si>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</si>
  <si>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</si>
  <si>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</si>
  <si>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</si>
  <si>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</si>
  <si>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</si>
  <si>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</si>
  <si>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</si>
  <si>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</si>
  <si>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</si>
  <si>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</si>
  <si>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</si>
  <si>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</si>
  <si>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</si>
  <si>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</si>
  <si>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</si>
  <si>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</si>
  <si>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</si>
  <si>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</si>
  <si>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</si>
  <si>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</si>
  <si>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</si>
  <si>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</si>
  <si>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</si>
  <si>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</si>
  <si>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</si>
  <si>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</si>
  <si>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</si>
  <si>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</si>
  <si>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</si>
  <si>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</si>
  <si>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</si>
  <si>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</si>
  <si>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</si>
  <si>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</si>
  <si>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</si>
  <si>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</si>
  <si>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</si>
  <si>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</si>
  <si>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</si>
  <si>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</si>
  <si>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</si>
  <si>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</si>
  <si>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</si>
  <si>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</si>
  <si>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</si>
  <si>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</si>
  <si>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</si>
  <si>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</si>
  <si>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</si>
  <si>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</si>
  <si>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</si>
  <si>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</si>
  <si>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</si>
  <si>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</si>
  <si>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</si>
  <si>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</si>
  <si>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</si>
  <si>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</si>
  <si>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</si>
  <si>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</si>
  <si>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</si>
  <si>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</si>
  <si>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</si>
  <si>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</si>
  <si>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</si>
  <si>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</si>
  <si>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</si>
  <si>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</si>
  <si>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</si>
  <si>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</si>
  <si>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</si>
  <si>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</si>
  <si>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</si>
  <si>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Los analistas les den un potencial alto, entre un 30% - 50% de potencial</t>
  </si>
  <si>
    <t>Haber bajado en un año entre un 30% - 50%</t>
  </si>
  <si>
    <t>Volumen medio, alto &gt; 1 M / dia</t>
  </si>
  <si>
    <t>Bajada especulativa: Muchas opciones de venta (&gt; 1%)</t>
  </si>
  <si>
    <t>Deuda Baja: Todavia nose los niveles apropiados</t>
  </si>
  <si>
    <t>Hasta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</si>
</sst>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7"/>
  <sheetViews>
    <sheetView tabSelected="1" topLeftCell="H16" zoomScaleNormal="100" workbookViewId="0">
      <selection activeCell="R35" sqref="R35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76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75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6769.84</v>
      </c>
      <c r="M26" s="9">
        <f>IF((L26*(0.0075+0.0008))&lt;-30,30,-(L26*(0.0075+0.0008)))</f>
        <v>-56.189672000000002</v>
      </c>
      <c r="N26" s="9">
        <f>-(L26*0.0027)</f>
        <v>-18.278568</v>
      </c>
      <c r="O26" s="9">
        <f t="shared" si="7"/>
        <v>6695.37176</v>
      </c>
      <c r="P26" s="9">
        <f t="shared" si="8"/>
        <v>98.453935999999999</v>
      </c>
      <c r="Q26" s="9">
        <f t="shared" si="9"/>
        <v>32.027183999999998</v>
      </c>
      <c r="R26" s="9">
        <f>O26-K26</f>
        <v>1547.2788799999998</v>
      </c>
      <c r="S26" s="10">
        <f>R26/K26</f>
        <v>0.30055380042016644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28</v>
      </c>
    </row>
    <row r="32" spans="1:22" x14ac:dyDescent="0.25">
      <c r="D32" t="s">
        <v>66</v>
      </c>
      <c r="E32">
        <v>74.89</v>
      </c>
      <c r="F32">
        <v>55</v>
      </c>
      <c r="G32" s="10">
        <f>1-(F32/E32)</f>
        <v>0.26558953131259178</v>
      </c>
      <c r="P32" s="5"/>
      <c r="S32" s="10"/>
      <c r="T32" t="s">
        <v>70</v>
      </c>
      <c r="U32">
        <v>34.54</v>
      </c>
      <c r="V32" t="s">
        <v>90</v>
      </c>
    </row>
    <row r="33" spans="4:21" x14ac:dyDescent="0.25">
      <c r="D33" t="s">
        <v>65</v>
      </c>
      <c r="E33">
        <v>182.08</v>
      </c>
      <c r="F33">
        <v>107</v>
      </c>
      <c r="G33" s="10">
        <f>1-(F33/E33)</f>
        <v>0.41234622144112487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0.23357142857142854</v>
      </c>
    </row>
    <row r="34" spans="4:21" x14ac:dyDescent="0.25">
      <c r="D34" t="s">
        <v>67</v>
      </c>
      <c r="E34">
        <v>93.54</v>
      </c>
      <c r="F34">
        <v>73.5</v>
      </c>
      <c r="G34" s="10">
        <f>1-(F34/E34)</f>
        <v>0.21423989737010907</v>
      </c>
      <c r="H34" s="9"/>
      <c r="I34" s="9"/>
      <c r="J34" s="9"/>
      <c r="K34" s="5"/>
    </row>
    <row r="35" spans="4:21" x14ac:dyDescent="0.25">
      <c r="R35" s="43"/>
    </row>
    <row r="36" spans="4:21" x14ac:dyDescent="0.25">
      <c r="F36" s="5"/>
      <c r="R36" s="44"/>
    </row>
    <row r="37" spans="4:21" x14ac:dyDescent="0.25">
      <c r="R37" s="45"/>
    </row>
    <row r="38" spans="4:21" x14ac:dyDescent="0.25">
      <c r="R38" s="50"/>
      <c r="S38" s="48"/>
      <c r="T38" s="5"/>
    </row>
    <row r="39" spans="4:21" ht="15.75" x14ac:dyDescent="0.25">
      <c r="F39" s="5"/>
      <c r="R39" s="45"/>
      <c r="S39" s="49"/>
      <c r="T39" s="5"/>
    </row>
    <row r="40" spans="4:21" x14ac:dyDescent="0.25">
      <c r="E40" s="5"/>
      <c r="F40" s="5"/>
      <c r="R40" s="45"/>
    </row>
    <row r="41" spans="4:21" x14ac:dyDescent="0.25">
      <c r="E41" s="5"/>
      <c r="F41" s="5"/>
      <c r="G41" s="5"/>
      <c r="R41" s="5"/>
      <c r="T41" s="5"/>
    </row>
    <row r="42" spans="4:21" x14ac:dyDescent="0.25">
      <c r="R42" s="43"/>
    </row>
    <row r="43" spans="4:21" x14ac:dyDescent="0.25">
      <c r="R43" s="44"/>
    </row>
    <row r="44" spans="4:21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6"/>
  <sheetViews>
    <sheetView workbookViewId="0">
      <selection activeCell="K13" sqref="K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4" x14ac:dyDescent="0.25">
      <c r="A2" s="55" t="s">
        <v>78</v>
      </c>
      <c r="B2" s="55" t="s">
        <v>79</v>
      </c>
      <c r="C2" s="55" t="s">
        <v>80</v>
      </c>
      <c r="D2" s="55" t="s">
        <v>84</v>
      </c>
    </row>
    <row r="3" spans="1:4" x14ac:dyDescent="0.25">
      <c r="A3" t="s">
        <v>77</v>
      </c>
      <c r="B3" s="56">
        <f>718.89+5092.08</f>
        <v>5810.97</v>
      </c>
      <c r="C3" s="3">
        <f>B3/B$6</f>
        <v>0.81489194317182656</v>
      </c>
      <c r="D3" s="56">
        <f>D$6*C3</f>
        <v>0</v>
      </c>
    </row>
    <row r="4" spans="1:4" x14ac:dyDescent="0.25">
      <c r="A4" t="s">
        <v>81</v>
      </c>
      <c r="B4" s="56">
        <f>1070</f>
        <v>1070</v>
      </c>
      <c r="C4" s="3">
        <f t="shared" ref="C4:C5" si="0">B4/B$6</f>
        <v>0.15004971273192846</v>
      </c>
      <c r="D4" s="56">
        <f t="shared" ref="D4:D5" si="1">D$6*C4</f>
        <v>0</v>
      </c>
    </row>
    <row r="5" spans="1:4" x14ac:dyDescent="0.25">
      <c r="A5" t="s">
        <v>82</v>
      </c>
      <c r="B5" s="56">
        <v>250</v>
      </c>
      <c r="C5" s="3">
        <f t="shared" si="0"/>
        <v>3.5058344096244969E-2</v>
      </c>
      <c r="D5" s="56">
        <f t="shared" si="1"/>
        <v>0</v>
      </c>
    </row>
    <row r="6" spans="1:4" x14ac:dyDescent="0.25">
      <c r="A6" t="s">
        <v>56</v>
      </c>
      <c r="B6" s="56">
        <f>SUM(B3:B5)</f>
        <v>7130.97</v>
      </c>
      <c r="C6" s="3">
        <f>SUM(C3:C5)</f>
        <v>1</v>
      </c>
      <c r="D6" s="5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8"/>
  <sheetViews>
    <sheetView workbookViewId="0">
      <selection activeCell="E6" sqref="E6"/>
    </sheetView>
  </sheetViews>
  <sheetFormatPr defaultRowHeight="15" x14ac:dyDescent="0.25"/>
  <cols>
    <col min="1" max="1" width="23" customWidth="1"/>
  </cols>
  <sheetData>
    <row r="2" spans="1:1" x14ac:dyDescent="0.25">
      <c r="A2" s="55" t="s">
        <v>83</v>
      </c>
    </row>
    <row r="4" spans="1:1" x14ac:dyDescent="0.25">
      <c r="A4" t="s">
        <v>86</v>
      </c>
    </row>
    <row r="5" spans="1:1" x14ac:dyDescent="0.25">
      <c r="A5" t="s">
        <v>85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2018-07-27T14:37:32Z</dcterms:modified>
</cp:coreProperties>
</file>