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E6CA9E65-0AE3-4C57-93AE-D74813CC5FA8}" xr6:coauthVersionLast="31" xr6:coauthVersionMax="31" xr10:uidLastSave="{00000000-0000-0000-0000-000000000000}"/>
  <bookViews>
    <workbookView xWindow="0" yWindow="0" windowWidth="16995" windowHeight="807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79017"/>
</workbook>
</file>

<file path=xl/calcChain.xml><?xml version="1.0" encoding="utf-8"?>
<calcChain xmlns="http://schemas.openxmlformats.org/spreadsheetml/2006/main">
  <c r="M18" i="2" l="1"/>
  <c r="L18" i="2"/>
  <c r="K18" i="2"/>
  <c r="J18" i="2"/>
  <c r="J4" i="2" l="1"/>
  <c r="J7" i="2" l="1"/>
  <c r="J5" i="2"/>
  <c r="J6" i="2"/>
  <c r="J3" i="2"/>
  <c r="J10" i="2" l="1"/>
  <c r="H6" i="2"/>
  <c r="B6" i="2" s="1"/>
  <c r="H4" i="2" l="1"/>
  <c r="H5" i="2"/>
  <c r="B5" i="2" s="1"/>
  <c r="H7" i="2"/>
  <c r="B7" i="2" s="1"/>
  <c r="H3" i="2"/>
  <c r="B4" i="2" l="1"/>
  <c r="K4" i="2" s="1"/>
  <c r="K5" i="2"/>
  <c r="K6" i="2"/>
  <c r="K7" i="2"/>
  <c r="B3" i="2" l="1"/>
  <c r="B10" i="2"/>
  <c r="B9" i="2" l="1"/>
  <c r="B11" i="2" s="1"/>
  <c r="K3" i="2"/>
  <c r="K9" i="2" s="1"/>
</calcChain>
</file>

<file path=xl/sharedStrings.xml><?xml version="1.0" encoding="utf-8"?>
<sst xmlns="http://schemas.openxmlformats.org/spreadsheetml/2006/main" count="1064" uniqueCount="401">
  <si>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</si>
  <si>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</si>
  <si>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</si>
  <si>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</si>
  <si>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</si>
  <si>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</si>
  <si>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</si>
  <si>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</si>
  <si>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</si>
  <si>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</si>
  <si>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</si>
  <si>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</si>
  <si>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</si>
  <si>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</si>
  <si>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</si>
  <si>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</si>
  <si>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</si>
  <si>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</si>
  <si>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</si>
  <si>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</si>
  <si>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</si>
  <si>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</si>
  <si>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</si>
  <si>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</si>
  <si>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</si>
  <si>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</si>
  <si>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</si>
  <si>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</si>
  <si>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</si>
  <si>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</si>
  <si>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</si>
  <si>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</si>
  <si>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</si>
  <si>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</si>
  <si>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</si>
  <si>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</si>
  <si>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</si>
  <si>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</si>
  <si>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</si>
  <si>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</si>
  <si>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</si>
  <si>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</si>
  <si>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</si>
  <si>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</si>
  <si>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</si>
  <si>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</si>
  <si>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</si>
  <si>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</si>
  <si>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</si>
  <si>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</si>
  <si>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</si>
  <si>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</si>
  <si>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</si>
  <si>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</si>
  <si>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</si>
  <si>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</si>
  <si>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</si>
  <si>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</si>
  <si>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</si>
  <si>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</si>
  <si>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</si>
  <si>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</si>
  <si>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</si>
  <si>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</si>
  <si>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</si>
  <si>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</si>
  <si>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</si>
  <si>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</si>
  <si>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</si>
  <si>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</si>
  <si>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</si>
  <si>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</si>
  <si>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</si>
  <si>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</si>
  <si>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</si>
  <si>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</si>
  <si>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</si>
  <si>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</si>
  <si>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</si>
  <si>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</si>
  <si>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</si>
  <si>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</si>
  <si>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</si>
  <si>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</si>
  <si>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</si>
  <si>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</si>
  <si>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</si>
  <si>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</si>
  <si>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</si>
  <si>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</si>
  <si>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</si>
  <si>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</si>
  <si>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</si>
  <si>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</si>
  <si>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</si>
  <si>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</si>
  <si>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</si>
  <si>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</si>
  <si>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</si>
  <si>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</si>
  <si>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</si>
  <si>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</si>
  <si>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</si>
  <si>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</si>
  <si>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</si>
  <si>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</si>
  <si>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</si>
  <si>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</si>
  <si>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</si>
  <si>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</si>
  <si>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</si>
  <si>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</si>
  <si>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</si>
  <si>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</si>
  <si>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</si>
  <si>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</si>
  <si>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</si>
  <si>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</si>
  <si>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</si>
  <si>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</si>
  <si>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</si>
  <si>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</si>
  <si>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</si>
  <si>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</si>
  <si>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</si>
  <si>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</si>
  <si>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</si>
  <si>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</si>
  <si>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</si>
  <si>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</si>
  <si>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</si>
  <si>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</si>
  <si>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</si>
  <si>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</si>
  <si>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</si>
  <si>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</si>
  <si>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</si>
  <si>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</si>
  <si>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</si>
  <si>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</si>
  <si>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</si>
  <si>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</si>
  <si>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</si>
  <si>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</si>
  <si>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</si>
  <si>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</si>
  <si>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</si>
  <si>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</si>
  <si>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</si>
  <si>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</si>
  <si>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</si>
  <si>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</si>
  <si>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</si>
  <si>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</si>
  <si>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</si>
  <si>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</si>
  <si>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</si>
  <si>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</si>
  <si>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</si>
  <si>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</si>
  <si>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</si>
  <si>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</si>
  <si>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</si>
  <si>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</si>
  <si>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</si>
  <si>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</si>
  <si>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</si>
  <si>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</si>
  <si>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</si>
  <si>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</si>
  <si>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</si>
  <si>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</si>
  <si>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</si>
  <si>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</si>
  <si>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</si>
  <si>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</si>
  <si>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</si>
  <si>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</si>
  <si>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</si>
  <si>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</si>
  <si>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</si>
  <si>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</si>
  <si>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</si>
  <si>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</si>
  <si>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</si>
  <si>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</si>
  <si>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</si>
  <si>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</si>
  <si>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</si>
  <si>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</si>
  <si>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</si>
  <si>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</si>
  <si>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</si>
  <si>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</si>
  <si>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</si>
  <si>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</si>
  <si>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</si>
  <si>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</si>
  <si>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</si>
  <si>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</si>
  <si>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</si>
  <si>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</si>
  <si>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</si>
  <si>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</si>
  <si>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</si>
  <si>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</si>
  <si>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</si>
  <si>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</si>
  <si>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</si>
  <si>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</si>
  <si>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</si>
  <si>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</si>
  <si>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</si>
  <si>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</si>
  <si>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</si>
  <si>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</si>
  <si>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</si>
  <si>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</si>
  <si>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</si>
  <si>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</si>
  <si>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</si>
  <si>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</si>
  <si>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</si>
  <si>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</si>
  <si>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</si>
  <si>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</si>
  <si>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</si>
  <si>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</si>
  <si>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</si>
  <si>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</si>
  <si>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</si>
  <si>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</si>
  <si>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</si>
  <si>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</si>
  <si>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</si>
  <si>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</si>
  <si>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</si>
  <si>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</si>
  <si>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</si>
  <si>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</si>
  <si>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</si>
  <si>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</si>
  <si>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</si>
  <si>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</si>
  <si>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</si>
  <si>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</si>
  <si>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</si>
  <si>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</si>
  <si>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</si>
  <si>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</si>
  <si>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</si>
  <si>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</si>
  <si>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</si>
  <si>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</si>
  <si>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</si>
  <si>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</si>
  <si>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</si>
  <si>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</si>
  <si>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</si>
  <si>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</si>
  <si>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</si>
  <si>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</si>
  <si>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</si>
  <si>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</si>
  <si>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</si>
  <si>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</si>
  <si>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</si>
  <si>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</si>
  <si>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</si>
  <si>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</si>
  <si>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</si>
  <si>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</si>
  <si>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</si>
  <si>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</si>
  <si>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</si>
  <si>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</si>
  <si>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</si>
  <si>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</si>
  <si>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</si>
  <si>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</si>
  <si>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</si>
  <si>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</si>
  <si>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</si>
  <si>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</si>
  <si>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</si>
  <si>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</si>
  <si>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</si>
  <si>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</si>
  <si>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</si>
  <si>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</si>
  <si>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</si>
  <si>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</si>
  <si>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</si>
  <si>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</si>
  <si>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</si>
  <si>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</si>
  <si>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</si>
  <si>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</si>
  <si>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</si>
  <si>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</si>
  <si>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</si>
  <si>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</si>
  <si>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</si>
  <si>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</si>
  <si>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</si>
  <si>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</si>
  <si>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</si>
  <si>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</si>
  <si>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</si>
  <si>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</si>
  <si>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</si>
  <si>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</si>
  <si>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</si>
  <si>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</si>
  <si>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</si>
  <si>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</si>
  <si>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</si>
  <si>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</si>
  <si>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</si>
  <si>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</si>
  <si>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</si>
  <si>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</si>
  <si>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</si>
  <si>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</si>
  <si>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</si>
  <si>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</si>
  <si>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</si>
  <si>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</si>
  <si>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</si>
  <si>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</si>
  <si>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</si>
  <si>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</si>
  <si>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</si>
  <si>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</si>
  <si>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</si>
  <si>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</si>
  <si>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</si>
  <si>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</si>
  <si>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</si>
  <si>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</si>
  <si>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</si>
  <si>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</si>
  <si>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</si>
  <si>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</si>
  <si>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</si>
  <si>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</si>
  <si>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</si>
  <si>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</si>
  <si>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</si>
  <si>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</si>
  <si>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</si>
  <si>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</si>
  <si>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</si>
  <si>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</si>
  <si>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</si>
  <si>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</si>
  <si>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</si>
  <si>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</si>
  <si>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</si>
  <si>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</si>
  <si>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</si>
  <si>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</si>
  <si>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</si>
  <si>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</si>
  <si>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</si>
  <si>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</si>
  <si>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</si>
  <si>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</si>
  <si>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</si>
  <si>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</si>
  <si>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</si>
  <si>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</si>
  <si>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</si>
  <si>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</si>
  <si>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</si>
  <si>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</si>
  <si>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</si>
  <si>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</si>
  <si>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</si>
  <si>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</si>
  <si>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</si>
  <si>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</si>
  <si>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</si>
  <si>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Virfac</t>
  </si>
  <si>
    <t>iAM</t>
  </si>
  <si>
    <t>master_MatMngr_6324_MRS</t>
  </si>
  <si>
    <t>Before merge, delete code "MRS #6324".</t>
  </si>
  <si>
    <t>master_MatMngr_6361_MRS</t>
  </si>
  <si>
    <t>master_6384_MRS</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</si>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</sst>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28">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95">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E140"/>
  <sheetViews>
    <sheetView workbookViewId="0">
      <selection activeCell="G3" sqref="G3"/>
    </sheetView>
  </sheetViews>
  <sheetFormatPr defaultRowHeight="15" x14ac:dyDescent="0.25"/>
  <cols>
    <col min="1" max="1" width="9.28515625" customWidth="1"/>
    <col min="2" max="2" width="19" customWidth="1"/>
    <col min="3" max="3" width="31.42578125" customWidth="1"/>
    <col min="4" max="4" width="29.140625" customWidth="1"/>
  </cols>
  <sheetData>
    <row r="1" spans="1:5" ht="15.75" thickTop="1" x14ac:dyDescent="0.25">
      <c r="A1" s="84" t="s">
        <v>381</v>
      </c>
      <c r="B1" s="85"/>
      <c r="C1" s="86"/>
      <c r="D1" s="59" t="s">
        <v>382</v>
      </c>
    </row>
    <row r="2" spans="1:5" ht="15.75" thickBot="1" x14ac:dyDescent="0.3">
      <c r="A2" s="36" t="s">
        <v>360</v>
      </c>
      <c r="B2" s="61" t="s">
        <v>380</v>
      </c>
      <c r="C2" s="37" t="s">
        <v>342</v>
      </c>
      <c r="D2" s="71" t="s">
        <v>342</v>
      </c>
    </row>
    <row r="3" spans="1:5" x14ac:dyDescent="0.25">
      <c r="A3" s="38">
        <v>2679</v>
      </c>
      <c r="B3" s="62" t="s">
        <v>383</v>
      </c>
      <c r="C3" s="39" t="s">
        <v>357</v>
      </c>
      <c r="D3" s="72"/>
    </row>
    <row r="4" spans="1:5" x14ac:dyDescent="0.25">
      <c r="A4" s="40">
        <v>6086</v>
      </c>
      <c r="B4" s="63" t="s">
        <v>383</v>
      </c>
      <c r="C4" s="41" t="s">
        <v>362</v>
      </c>
      <c r="D4" s="73"/>
    </row>
    <row r="5" spans="1:5" x14ac:dyDescent="0.25">
      <c r="A5" s="40">
        <v>9158</v>
      </c>
      <c r="B5" s="63" t="s">
        <v>383</v>
      </c>
      <c r="C5" s="41" t="s">
        <v>371</v>
      </c>
      <c r="D5" s="73"/>
    </row>
    <row r="6" spans="1:5" x14ac:dyDescent="0.25">
      <c r="A6" s="42">
        <v>6384</v>
      </c>
      <c r="B6" s="63" t="s">
        <v>383</v>
      </c>
      <c r="C6" s="41" t="s">
        <v>388</v>
      </c>
      <c r="D6" s="73"/>
    </row>
    <row r="7" spans="1:5" x14ac:dyDescent="0.25">
      <c r="A7" s="42"/>
      <c r="B7" s="63"/>
      <c r="C7" s="41"/>
      <c r="D7" s="73"/>
    </row>
    <row r="8" spans="1:5" x14ac:dyDescent="0.25">
      <c r="A8" s="42"/>
      <c r="B8" s="63"/>
      <c r="C8" s="41"/>
      <c r="D8" s="73"/>
    </row>
    <row r="9" spans="1:5" x14ac:dyDescent="0.25">
      <c r="A9" s="42"/>
      <c r="B9" s="63"/>
      <c r="C9" s="41"/>
      <c r="D9" s="73"/>
    </row>
    <row r="10" spans="1:5" x14ac:dyDescent="0.25">
      <c r="A10" s="42"/>
      <c r="B10" s="63"/>
      <c r="C10" s="41"/>
      <c r="D10" s="73"/>
    </row>
    <row r="11" spans="1:5" x14ac:dyDescent="0.25">
      <c r="A11" s="42"/>
      <c r="B11" s="63"/>
      <c r="C11" s="41"/>
      <c r="D11" s="73"/>
    </row>
    <row r="12" spans="1:5" x14ac:dyDescent="0.25">
      <c r="A12" s="42"/>
      <c r="B12" s="63"/>
      <c r="C12" s="41"/>
      <c r="D12" s="73"/>
    </row>
    <row r="13" spans="1:5" x14ac:dyDescent="0.25">
      <c r="A13" s="42">
        <v>6324</v>
      </c>
      <c r="B13" s="63" t="s">
        <v>384</v>
      </c>
      <c r="C13" s="41" t="s">
        <v>385</v>
      </c>
      <c r="D13" s="73"/>
      <c r="E13" t="s">
        <v>386</v>
      </c>
    </row>
    <row r="14" spans="1:5" x14ac:dyDescent="0.25">
      <c r="A14" s="42">
        <v>6361</v>
      </c>
      <c r="B14" s="63" t="s">
        <v>384</v>
      </c>
      <c r="C14" s="41" t="s">
        <v>387</v>
      </c>
      <c r="D14" s="73"/>
    </row>
    <row r="15" spans="1:5" x14ac:dyDescent="0.25">
      <c r="A15" s="40">
        <v>6213</v>
      </c>
      <c r="B15" s="63" t="s">
        <v>384</v>
      </c>
      <c r="C15" s="41" t="s">
        <v>367</v>
      </c>
      <c r="D15" s="73"/>
    </row>
    <row r="16" spans="1:5" x14ac:dyDescent="0.25">
      <c r="A16" s="40">
        <v>6214</v>
      </c>
      <c r="B16" s="63" t="s">
        <v>384</v>
      </c>
      <c r="C16" s="41" t="s">
        <v>367</v>
      </c>
      <c r="D16" s="73"/>
    </row>
    <row r="17" spans="1:4" x14ac:dyDescent="0.25">
      <c r="A17" s="40">
        <v>6211</v>
      </c>
      <c r="B17" s="63" t="s">
        <v>384</v>
      </c>
      <c r="C17" s="41" t="s">
        <v>378</v>
      </c>
      <c r="D17" s="73"/>
    </row>
    <row r="18" spans="1:4" x14ac:dyDescent="0.25">
      <c r="A18" s="40">
        <v>6160</v>
      </c>
      <c r="B18" s="63" t="s">
        <v>384</v>
      </c>
      <c r="C18" s="41" t="s">
        <v>375</v>
      </c>
      <c r="D18" s="73"/>
    </row>
    <row r="19" spans="1:4" x14ac:dyDescent="0.25">
      <c r="A19" s="40">
        <v>6167</v>
      </c>
      <c r="B19" s="63" t="s">
        <v>384</v>
      </c>
      <c r="C19" s="41" t="s">
        <v>379</v>
      </c>
      <c r="D19" s="73"/>
    </row>
    <row r="20" spans="1:4" x14ac:dyDescent="0.25">
      <c r="A20" s="40">
        <v>6146</v>
      </c>
      <c r="B20" s="63" t="s">
        <v>384</v>
      </c>
      <c r="C20" s="41" t="s">
        <v>367</v>
      </c>
      <c r="D20" s="73"/>
    </row>
    <row r="21" spans="1:4" x14ac:dyDescent="0.25">
      <c r="A21" s="40">
        <v>6125</v>
      </c>
      <c r="B21" s="63" t="s">
        <v>384</v>
      </c>
      <c r="C21" s="41" t="s">
        <v>367</v>
      </c>
      <c r="D21" s="73"/>
    </row>
    <row r="22" spans="1:4" x14ac:dyDescent="0.25">
      <c r="A22" s="40">
        <v>6127</v>
      </c>
      <c r="B22" s="63" t="s">
        <v>384</v>
      </c>
      <c r="C22" s="41" t="s">
        <v>367</v>
      </c>
      <c r="D22" s="73"/>
    </row>
    <row r="23" spans="1:4" x14ac:dyDescent="0.25">
      <c r="A23" s="40">
        <v>6126</v>
      </c>
      <c r="B23" s="63" t="s">
        <v>384</v>
      </c>
      <c r="C23" s="41" t="s">
        <v>367</v>
      </c>
      <c r="D23" s="73"/>
    </row>
    <row r="24" spans="1:4" x14ac:dyDescent="0.25">
      <c r="A24" s="40">
        <v>6124</v>
      </c>
      <c r="B24" s="63" t="s">
        <v>384</v>
      </c>
      <c r="C24" s="41" t="s">
        <v>367</v>
      </c>
      <c r="D24" s="73"/>
    </row>
    <row r="25" spans="1:4" x14ac:dyDescent="0.25">
      <c r="A25" s="40">
        <v>6123</v>
      </c>
      <c r="B25" s="63" t="s">
        <v>384</v>
      </c>
      <c r="C25" s="41" t="s">
        <v>367</v>
      </c>
      <c r="D25" s="73"/>
    </row>
    <row r="26" spans="1:4" x14ac:dyDescent="0.25">
      <c r="A26" s="40">
        <v>6046</v>
      </c>
      <c r="B26" s="63" t="s">
        <v>384</v>
      </c>
      <c r="C26" s="41" t="s">
        <v>367</v>
      </c>
      <c r="D26" s="73"/>
    </row>
    <row r="27" spans="1:4" x14ac:dyDescent="0.25">
      <c r="A27" s="40">
        <v>6116</v>
      </c>
      <c r="B27" s="63" t="s">
        <v>384</v>
      </c>
      <c r="C27" s="41" t="s">
        <v>368</v>
      </c>
      <c r="D27" s="73"/>
    </row>
    <row r="28" spans="1:4" ht="15.75" thickBot="1" x14ac:dyDescent="0.3">
      <c r="A28" s="43">
        <v>6118</v>
      </c>
      <c r="B28" s="70" t="s">
        <v>384</v>
      </c>
      <c r="C28" s="44" t="s">
        <v>367</v>
      </c>
      <c r="D28" s="74"/>
    </row>
    <row r="29" spans="1:4" ht="15.75" thickTop="1" x14ac:dyDescent="0.25"/>
    <row r="55" spans="1:4" x14ac:dyDescent="0.25">
      <c r="A55" s="3"/>
      <c r="B55" s="3"/>
      <c r="C55" s="3"/>
      <c r="D55" s="3"/>
    </row>
    <row r="56" spans="1:4" x14ac:dyDescent="0.25">
      <c r="A56" s="3"/>
      <c r="B56" s="3"/>
      <c r="C56" s="3"/>
      <c r="D56" s="3"/>
    </row>
    <row r="57" spans="1:4" x14ac:dyDescent="0.25">
      <c r="A57" s="3"/>
      <c r="B57" s="3"/>
      <c r="C57" s="3"/>
      <c r="D57" s="3"/>
    </row>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6" spans="1:4" x14ac:dyDescent="0.25">
      <c r="A66" s="3"/>
      <c r="B66" s="3"/>
      <c r="C66" s="3"/>
      <c r="D66" s="3"/>
    </row>
    <row r="67" spans="1:4" x14ac:dyDescent="0.25">
      <c r="A67" s="3"/>
      <c r="B67" s="3"/>
      <c r="C67" s="3"/>
      <c r="D67" s="3"/>
    </row>
    <row r="68" spans="1:4" x14ac:dyDescent="0.25">
      <c r="A68" s="5"/>
      <c r="B68" s="5"/>
      <c r="C68" s="5"/>
      <c r="D68" s="5"/>
    </row>
    <row r="69" spans="1:4" x14ac:dyDescent="0.25">
      <c r="A69" s="3"/>
      <c r="B69" s="3"/>
      <c r="C69" s="3"/>
      <c r="D69" s="3"/>
    </row>
    <row r="70" spans="1:4" x14ac:dyDescent="0.25">
      <c r="A70" s="3"/>
      <c r="B70" s="3"/>
      <c r="C70" s="3"/>
      <c r="D70" s="3"/>
    </row>
    <row r="71" spans="1:4" x14ac:dyDescent="0.25">
      <c r="A71" s="3"/>
      <c r="B71" s="3"/>
      <c r="C71" s="3"/>
      <c r="D71" s="3"/>
    </row>
    <row r="72" spans="1:4" x14ac:dyDescent="0.25">
      <c r="A72" s="3"/>
      <c r="B72" s="3"/>
      <c r="C72" s="3"/>
      <c r="D72" s="3"/>
    </row>
    <row r="75" spans="1:4" x14ac:dyDescent="0.25">
      <c r="A75" s="3"/>
      <c r="B75" s="3"/>
      <c r="C75" s="3"/>
      <c r="D75" s="3"/>
    </row>
    <row r="79" spans="1:4" x14ac:dyDescent="0.25">
      <c r="B79" s="15"/>
      <c r="C79" s="15"/>
    </row>
    <row r="80" spans="1:4" x14ac:dyDescent="0.25">
      <c r="B80" s="15"/>
      <c r="C80" s="15"/>
    </row>
    <row r="81" spans="2:3" x14ac:dyDescent="0.25">
      <c r="B81" s="15"/>
      <c r="C81" s="15"/>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8" spans="2:3" x14ac:dyDescent="0.25">
      <c r="B88" s="15"/>
      <c r="C88" s="15"/>
    </row>
    <row r="89" spans="2:3" x14ac:dyDescent="0.25">
      <c r="B89" s="15"/>
      <c r="C89" s="15"/>
    </row>
    <row r="90" spans="2:3" x14ac:dyDescent="0.25">
      <c r="B90" s="15"/>
      <c r="C90" s="15"/>
    </row>
    <row r="92" spans="2:3" x14ac:dyDescent="0.25">
      <c r="B92" s="15"/>
      <c r="C92" s="15"/>
    </row>
    <row r="93" spans="2:3" x14ac:dyDescent="0.25">
      <c r="B93" s="15"/>
      <c r="C93" s="15"/>
    </row>
    <row r="94" spans="2:3" x14ac:dyDescent="0.25">
      <c r="B94" s="15"/>
      <c r="C94"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7" spans="2:3" x14ac:dyDescent="0.25">
      <c r="B107" s="8"/>
      <c r="C107" s="8"/>
    </row>
    <row r="108" spans="2:3" x14ac:dyDescent="0.25">
      <c r="B108" s="8"/>
      <c r="C108" s="8"/>
    </row>
    <row r="109" spans="2:3" x14ac:dyDescent="0.25">
      <c r="B109" s="8"/>
      <c r="C109" s="8"/>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22"/>
  <sheetViews>
    <sheetView tabSelected="1" workbookViewId="0">
      <selection activeCell="B2" sqref="B2"/>
    </sheetView>
  </sheetViews>
  <sheetFormatPr defaultColWidth="11.42578125" defaultRowHeight="15" x14ac:dyDescent="0.25"/>
  <cols>
    <col min="1" max="1" width="16.85546875" customWidth="1"/>
    <col min="11" max="11" width="11.85546875" customWidth="1"/>
  </cols>
  <sheetData>
    <row r="1" spans="1:11" x14ac:dyDescent="0.25">
      <c r="A1" t="s">
        <v>155</v>
      </c>
      <c r="B1" s="7">
        <v>-1.08</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0</v>
      </c>
      <c r="C3" s="9">
        <v>0.35069444444444442</v>
      </c>
      <c r="D3" s="9">
        <v>0.625</v>
      </c>
      <c r="E3" s="9">
        <v>0.70833333333333337</v>
      </c>
      <c r="F3" s="9">
        <v>0.73263888888888884</v>
      </c>
      <c r="G3" s="9">
        <v>0</v>
      </c>
      <c r="H3" s="11">
        <f>IF(I3="YES",D3-C3+F3-E3-G3,0)</f>
        <v>0</v>
      </c>
      <c r="J3">
        <f>IF(I3="YES",8,0)</f>
        <v>0</v>
      </c>
      <c r="K3" s="7">
        <f>B3-J3</f>
        <v>0</v>
      </c>
    </row>
    <row r="4" spans="1:11" x14ac:dyDescent="0.25">
      <c r="A4" t="s">
        <v>151</v>
      </c>
      <c r="B4" s="7">
        <f t="shared" ref="B4:B7" si="0">HOUR(H4)+(MINUTE(H4)/60)</f>
        <v>0</v>
      </c>
      <c r="C4" s="9">
        <v>0.35069444444444442</v>
      </c>
      <c r="D4" s="9">
        <v>0.625</v>
      </c>
      <c r="E4" s="9">
        <v>0.71875</v>
      </c>
      <c r="F4" s="9">
        <v>0.72916666666666663</v>
      </c>
      <c r="G4" s="9">
        <v>0</v>
      </c>
      <c r="H4" s="11">
        <f t="shared" ref="H4:H7" si="1">IF(I4="YES",D4-C4+F4-E4-G4,0)</f>
        <v>0</v>
      </c>
      <c r="J4">
        <f>IF(I4="YES",8,0)</f>
        <v>0</v>
      </c>
      <c r="K4" s="7">
        <f t="shared" ref="K4:K7" si="2">B4-J4</f>
        <v>0</v>
      </c>
    </row>
    <row r="5" spans="1:11" x14ac:dyDescent="0.25">
      <c r="A5" t="s">
        <v>152</v>
      </c>
      <c r="B5" s="7">
        <f t="shared" si="0"/>
        <v>0</v>
      </c>
      <c r="C5" s="9">
        <v>0.34722222222222227</v>
      </c>
      <c r="D5" s="9">
        <v>0.72569444444444453</v>
      </c>
      <c r="E5" s="9"/>
      <c r="F5" s="9"/>
      <c r="G5" s="9">
        <v>4.1666666666666664E-2</v>
      </c>
      <c r="H5" s="11">
        <f t="shared" si="1"/>
        <v>0</v>
      </c>
      <c r="J5">
        <f t="shared" ref="J5:J6" si="3">IF(I5="YES",8,0)</f>
        <v>0</v>
      </c>
      <c r="K5" s="7">
        <f t="shared" si="2"/>
        <v>0</v>
      </c>
    </row>
    <row r="6" spans="1:11" x14ac:dyDescent="0.25">
      <c r="A6" t="s">
        <v>153</v>
      </c>
      <c r="B6" s="7">
        <f t="shared" si="0"/>
        <v>0</v>
      </c>
      <c r="C6" s="9">
        <v>0.37152777777777773</v>
      </c>
      <c r="D6" s="9">
        <v>0.73958333333333337</v>
      </c>
      <c r="E6" s="9"/>
      <c r="F6" s="9"/>
      <c r="G6" s="9">
        <v>4.1666666666666664E-2</v>
      </c>
      <c r="H6" s="11">
        <f t="shared" ref="H6" si="4">IF(I6="YES",D6-C6+F6-E6-G6,0)</f>
        <v>0</v>
      </c>
      <c r="J6">
        <f t="shared" si="3"/>
        <v>0</v>
      </c>
      <c r="K6" s="7">
        <f t="shared" si="2"/>
        <v>0</v>
      </c>
    </row>
    <row r="7" spans="1:11" x14ac:dyDescent="0.25">
      <c r="A7" t="s">
        <v>154</v>
      </c>
      <c r="B7" s="7">
        <f t="shared" si="0"/>
        <v>0</v>
      </c>
      <c r="C7" s="9">
        <v>0.4236111111111111</v>
      </c>
      <c r="D7" s="9">
        <v>0.73611111111111116</v>
      </c>
      <c r="E7" s="9"/>
      <c r="F7" s="9"/>
      <c r="G7" s="9">
        <v>4.1666666666666664E-2</v>
      </c>
      <c r="H7" s="11">
        <f t="shared" si="1"/>
        <v>0</v>
      </c>
      <c r="J7">
        <f>IF(I7="YES",6,0)</f>
        <v>0</v>
      </c>
      <c r="K7" s="7">
        <f t="shared" si="2"/>
        <v>0</v>
      </c>
    </row>
    <row r="8" spans="1:11" x14ac:dyDescent="0.25">
      <c r="B8" s="7"/>
      <c r="K8" s="7"/>
    </row>
    <row r="9" spans="1:11" x14ac:dyDescent="0.25">
      <c r="A9" t="s">
        <v>156</v>
      </c>
      <c r="B9" s="7">
        <f>SUM(B1:B7)</f>
        <v>-1.08</v>
      </c>
      <c r="C9" s="14"/>
      <c r="D9" s="14"/>
      <c r="E9" s="14"/>
      <c r="F9" s="14"/>
      <c r="G9" s="14"/>
      <c r="H9" s="14"/>
      <c r="K9" s="7">
        <f>SUM(K3:K7)</f>
        <v>0</v>
      </c>
    </row>
    <row r="10" spans="1:11" x14ac:dyDescent="0.25">
      <c r="A10" t="s">
        <v>157</v>
      </c>
      <c r="B10" s="7">
        <f>J10</f>
        <v>0</v>
      </c>
      <c r="C10" s="14"/>
      <c r="D10" s="14"/>
      <c r="E10" s="14"/>
      <c r="F10" s="14"/>
      <c r="G10" s="14"/>
      <c r="H10" s="14"/>
      <c r="J10">
        <f>SUM(J3:J7)</f>
        <v>0</v>
      </c>
      <c r="K10" s="7"/>
    </row>
    <row r="11" spans="1:11" x14ac:dyDescent="0.25">
      <c r="A11" t="s">
        <v>158</v>
      </c>
      <c r="B11" s="7">
        <f>B9-B10</f>
        <v>-1.08</v>
      </c>
      <c r="C11" s="14"/>
      <c r="D11" s="14"/>
      <c r="E11" s="14"/>
      <c r="F11" s="14"/>
      <c r="G11" s="14"/>
      <c r="H11" s="14"/>
      <c r="K11" s="7"/>
    </row>
    <row r="14" spans="1:11" x14ac:dyDescent="0.25">
      <c r="D14" s="9"/>
      <c r="F14" s="9"/>
    </row>
    <row r="18" spans="6:13" x14ac:dyDescent="0.25">
      <c r="J18">
        <f>22.8/4</f>
        <v>5.7</v>
      </c>
      <c r="K18">
        <f>29.64/6</f>
        <v>4.9400000000000004</v>
      </c>
      <c r="L18">
        <f>J18-K18</f>
        <v>0.75999999999999979</v>
      </c>
      <c r="M18">
        <f>L18*2</f>
        <v>1.5199999999999996</v>
      </c>
    </row>
    <row r="20" spans="6:13" x14ac:dyDescent="0.25">
      <c r="H20" s="12"/>
    </row>
    <row r="22" spans="6:13"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2" sqref="K1:L1048576"/>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84" t="s">
        <v>339</v>
      </c>
      <c r="B1" s="85"/>
      <c r="C1" s="86"/>
      <c r="D1" s="89" t="s">
        <v>119</v>
      </c>
      <c r="E1" s="90"/>
      <c r="F1" s="91"/>
      <c r="G1" s="88" t="s">
        <v>340</v>
      </c>
      <c r="H1" s="88"/>
      <c r="I1" s="59" t="s">
        <v>341</v>
      </c>
      <c r="J1" s="60" t="s">
        <v>345</v>
      </c>
      <c r="K1" s="87" t="s">
        <v>356</v>
      </c>
      <c r="L1" s="87"/>
      <c r="M1" s="87" t="s">
        <v>354</v>
      </c>
      <c r="N1" s="87"/>
      <c r="O1" s="87" t="s">
        <v>372</v>
      </c>
      <c r="P1" s="87"/>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87" t="s">
        <v>355</v>
      </c>
      <c r="B1" s="87"/>
      <c r="C1" s="87" t="s">
        <v>354</v>
      </c>
      <c r="D1" s="87"/>
      <c r="E1" s="92" t="s">
        <v>356</v>
      </c>
      <c r="F1" s="93"/>
      <c r="G1" s="94"/>
    </row>
    <row r="2" spans="1:7" ht="15.75" thickBot="1" x14ac:dyDescent="0.3">
      <c r="A2" s="50" t="s">
        <v>13</v>
      </c>
      <c r="B2" s="51" t="s">
        <v>344</v>
      </c>
      <c r="C2" s="50" t="s">
        <v>13</v>
      </c>
      <c r="D2" s="51" t="s">
        <v>358</v>
      </c>
      <c r="E2" s="50" t="s">
        <v>13</v>
      </c>
      <c r="F2" s="79" t="s">
        <v>391</v>
      </c>
      <c r="G2" s="75" t="s">
        <v>400</v>
      </c>
    </row>
    <row r="3" spans="1:7" x14ac:dyDescent="0.25">
      <c r="A3" s="52">
        <v>5930</v>
      </c>
      <c r="B3" s="53" t="s">
        <v>350</v>
      </c>
      <c r="C3" s="52">
        <v>6165</v>
      </c>
      <c r="D3" s="53" t="s">
        <v>350</v>
      </c>
      <c r="E3" s="52">
        <v>1911</v>
      </c>
      <c r="F3" s="80" t="s">
        <v>389</v>
      </c>
      <c r="G3" s="76" t="s">
        <v>394</v>
      </c>
    </row>
    <row r="4" spans="1:7" x14ac:dyDescent="0.25">
      <c r="A4" s="54">
        <v>5875</v>
      </c>
      <c r="B4" s="55" t="s">
        <v>350</v>
      </c>
      <c r="C4" s="54">
        <v>6203</v>
      </c>
      <c r="D4" s="55" t="s">
        <v>350</v>
      </c>
      <c r="E4" s="54">
        <v>2276</v>
      </c>
      <c r="F4" s="81" t="s">
        <v>390</v>
      </c>
      <c r="G4" s="77" t="s">
        <v>78</v>
      </c>
    </row>
    <row r="5" spans="1:7" x14ac:dyDescent="0.25">
      <c r="A5" s="54">
        <v>5887</v>
      </c>
      <c r="B5" s="55" t="s">
        <v>351</v>
      </c>
      <c r="C5" s="54">
        <v>6158</v>
      </c>
      <c r="D5" s="55" t="s">
        <v>350</v>
      </c>
      <c r="E5" s="54">
        <v>5457</v>
      </c>
      <c r="F5" s="81" t="s">
        <v>390</v>
      </c>
      <c r="G5" s="77" t="s">
        <v>395</v>
      </c>
    </row>
    <row r="6" spans="1:7" x14ac:dyDescent="0.25">
      <c r="A6" s="54">
        <v>5738</v>
      </c>
      <c r="B6" s="55" t="s">
        <v>350</v>
      </c>
      <c r="C6" s="54">
        <v>6041</v>
      </c>
      <c r="D6" s="55" t="s">
        <v>350</v>
      </c>
      <c r="E6" s="54">
        <v>5594</v>
      </c>
      <c r="F6" s="81" t="s">
        <v>390</v>
      </c>
      <c r="G6" s="77" t="s">
        <v>396</v>
      </c>
    </row>
    <row r="7" spans="1:7" x14ac:dyDescent="0.25">
      <c r="A7" s="54">
        <v>5963</v>
      </c>
      <c r="B7" s="55" t="s">
        <v>351</v>
      </c>
      <c r="C7" s="54">
        <v>6173</v>
      </c>
      <c r="D7" s="55" t="s">
        <v>350</v>
      </c>
      <c r="E7" s="54">
        <v>5630</v>
      </c>
      <c r="F7" s="81" t="s">
        <v>390</v>
      </c>
      <c r="G7" s="77" t="s">
        <v>397</v>
      </c>
    </row>
    <row r="8" spans="1:7" ht="30" x14ac:dyDescent="0.25">
      <c r="A8" s="56">
        <v>6051</v>
      </c>
      <c r="B8" s="55" t="s">
        <v>350</v>
      </c>
      <c r="C8" s="56">
        <v>6206</v>
      </c>
      <c r="D8" s="55" t="s">
        <v>350</v>
      </c>
      <c r="E8" s="54">
        <v>6110</v>
      </c>
      <c r="F8" s="83" t="s">
        <v>393</v>
      </c>
      <c r="G8" s="77" t="s">
        <v>398</v>
      </c>
    </row>
    <row r="9" spans="1:7" x14ac:dyDescent="0.25">
      <c r="A9" s="54">
        <v>5454</v>
      </c>
      <c r="B9" s="55" t="s">
        <v>351</v>
      </c>
      <c r="C9" s="54"/>
      <c r="D9" s="55"/>
      <c r="E9" s="54">
        <v>6384</v>
      </c>
      <c r="F9" s="81" t="s">
        <v>399</v>
      </c>
      <c r="G9" s="77" t="s">
        <v>392</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2018-10-12T15:30:11Z</dcterms:modified>
</cp:coreProperties>
</file>