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6874668B-0A16-4CB0-B47D-0ADCA457CFAC}" xr6:coauthVersionLast="31" xr6:coauthVersionMax="31" xr10:uidLastSave="{00000000-0000-0000-0000-000000000000}"/>
  <bookViews>
    <workbookView xWindow="0" yWindow="0" windowWidth="16995" windowHeight="8070"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<sst xmlns="http://schemas.openxmlformats.org/spreadsheetml/2006/main" count="1002" uniqueCount="382">
  <si>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</si>
  <si>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</si>
  <si>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</si>
  <si>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</si>
  <si>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</si>
  <si>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</si>
  <si>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</si>
  <si>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</si>
  <si>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</si>
  <si>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</si>
  <si>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</si>
  <si>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</si>
  <si>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</si>
  <si>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</si>
  <si>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</si>
  <si>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</si>
  <si>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</si>
  <si>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</si>
  <si>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</si>
  <si>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</si>
  <si>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</si>
  <si>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</si>
  <si>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</si>
  <si>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</si>
  <si>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</si>
  <si>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</si>
  <si>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</si>
  <si>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</si>
  <si>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</si>
  <si>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</si>
  <si>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</si>
  <si>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</si>
  <si>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</si>
  <si>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</si>
  <si>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</si>
  <si>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</si>
  <si>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</si>
  <si>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</si>
  <si>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</si>
  <si>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</si>
  <si>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</si>
  <si>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</si>
  <si>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</si>
  <si>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</si>
  <si>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</si>
  <si>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</si>
  <si>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</si>
  <si>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</si>
  <si>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</si>
  <si>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</si>
  <si>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</si>
  <si>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</si>
  <si>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</si>
  <si>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</si>
  <si>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</si>
  <si>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</si>
  <si>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</si>
  <si>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</si>
  <si>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</si>
  <si>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</si>
  <si>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</si>
  <si>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</si>
  <si>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</si>
  <si>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</si>
  <si>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</si>
  <si>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</si>
  <si>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</si>
  <si>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</si>
  <si>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</si>
  <si>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</si>
  <si>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</si>
  <si>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</si>
  <si>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</si>
  <si>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</si>
  <si>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</si>
  <si>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</si>
  <si>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</si>
  <si>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</si>
  <si>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</si>
  <si>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</si>
  <si>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</si>
  <si>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</si>
  <si>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</si>
  <si>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</si>
  <si>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</si>
  <si>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</si>
  <si>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</si>
  <si>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</si>
  <si>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</si>
  <si>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</si>
  <si>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</si>
  <si>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</si>
  <si>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</si>
  <si>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</si>
  <si>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</si>
  <si>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</si>
  <si>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</si>
  <si>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</si>
  <si>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</si>
  <si>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</si>
  <si>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</si>
  <si>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</si>
  <si>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</si>
  <si>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</si>
  <si>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</si>
  <si>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</si>
  <si>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</si>
  <si>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</si>
  <si>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</si>
  <si>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</si>
  <si>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</si>
  <si>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</si>
  <si>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</si>
  <si>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</si>
  <si>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</si>
  <si>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</si>
  <si>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</si>
  <si>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</si>
  <si>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</si>
  <si>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</si>
  <si>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</si>
  <si>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</si>
  <si>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</si>
  <si>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</si>
  <si>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</si>
  <si>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</si>
  <si>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</si>
  <si>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</si>
  <si>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</si>
  <si>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</si>
  <si>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</si>
  <si>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</si>
  <si>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</si>
  <si>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</si>
  <si>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</si>
  <si>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</si>
  <si>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</si>
  <si>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</si>
  <si>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</si>
  <si>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</si>
  <si>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</si>
  <si>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</si>
  <si>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</si>
  <si>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</si>
  <si>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</si>
  <si>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</si>
  <si>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</si>
  <si>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</si>
  <si>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</si>
  <si>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</si>
  <si>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</si>
  <si>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</si>
  <si>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</si>
  <si>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</si>
  <si>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</si>
  <si>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</si>
  <si>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</si>
  <si>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</si>
  <si>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</si>
  <si>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</si>
  <si>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</si>
  <si>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</si>
  <si>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</si>
  <si>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</si>
  <si>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</si>
  <si>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</si>
  <si>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</si>
  <si>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</si>
  <si>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</si>
  <si>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</si>
  <si>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</si>
  <si>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</si>
  <si>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</si>
  <si>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</si>
  <si>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</si>
  <si>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</si>
  <si>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</si>
  <si>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</si>
  <si>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</si>
  <si>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</si>
  <si>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</si>
  <si>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</si>
  <si>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</si>
  <si>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</si>
  <si>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</si>
  <si>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</si>
  <si>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</si>
  <si>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</si>
  <si>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</si>
  <si>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</si>
  <si>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</si>
  <si>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</si>
  <si>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</si>
  <si>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</si>
  <si>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</si>
  <si>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</si>
  <si>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</si>
  <si>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</si>
  <si>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</si>
  <si>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</si>
  <si>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</si>
  <si>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</si>
  <si>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</si>
  <si>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</si>
  <si>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</si>
  <si>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</si>
  <si>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</si>
  <si>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</si>
  <si>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</si>
  <si>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</si>
  <si>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</si>
  <si>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</si>
  <si>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</si>
  <si>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</si>
  <si>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</si>
  <si>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</si>
  <si>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</si>
  <si>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</si>
  <si>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</si>
  <si>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</si>
  <si>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</si>
  <si>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</si>
  <si>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</si>
  <si>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</si>
  <si>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</si>
  <si>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</si>
  <si>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</si>
  <si>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</si>
  <si>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</si>
  <si>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</si>
  <si>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</si>
  <si>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</si>
  <si>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</si>
  <si>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</si>
  <si>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</si>
  <si>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</si>
  <si>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</si>
  <si>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</si>
  <si>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</si>
  <si>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</si>
  <si>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</si>
  <si>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</si>
  <si>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</si>
  <si>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</si>
  <si>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</si>
  <si>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</si>
  <si>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</si>
  <si>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</si>
  <si>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</si>
  <si>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</si>
  <si>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</si>
  <si>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</si>
  <si>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</si>
  <si>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</si>
  <si>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</si>
  <si>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</si>
  <si>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</si>
  <si>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</si>
  <si>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</si>
  <si>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</si>
  <si>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</si>
  <si>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</si>
  <si>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</si>
  <si>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</si>
  <si>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</si>
  <si>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</si>
  <si>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</si>
  <si>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</si>
  <si>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</si>
  <si>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</si>
  <si>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</si>
  <si>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</si>
  <si>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</si>
  <si>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</si>
  <si>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</si>
  <si>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</si>
  <si>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</si>
  <si>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</si>
  <si>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</si>
  <si>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</si>
  <si>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</si>
  <si>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</si>
  <si>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</si>
  <si>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</si>
  <si>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</si>
  <si>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</si>
  <si>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</si>
  <si>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</si>
  <si>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</si>
  <si>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</si>
  <si>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</si>
  <si>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</si>
  <si>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</si>
  <si>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</si>
  <si>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</si>
  <si>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</si>
  <si>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</si>
  <si>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</si>
  <si>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</si>
  <si>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</si>
  <si>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</si>
  <si>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</si>
  <si>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</si>
  <si>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</si>
  <si>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</si>
  <si>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</si>
  <si>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</si>
  <si>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</si>
  <si>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</si>
  <si>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</si>
  <si>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</si>
  <si>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</si>
  <si>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</si>
  <si>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</si>
  <si>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</si>
  <si>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</si>
  <si>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</si>
  <si>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</si>
  <si>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</si>
  <si>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</si>
  <si>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</si>
  <si>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</si>
  <si>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</si>
  <si>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</si>
  <si>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</si>
  <si>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</si>
  <si>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</si>
  <si>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</si>
  <si>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</si>
  <si>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</si>
  <si>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</si>
  <si>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</si>
  <si>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</si>
  <si>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</si>
  <si>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</si>
  <si>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</si>
  <si>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</si>
  <si>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</si>
  <si>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</si>
  <si>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</si>
  <si>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</si>
  <si>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</si>
  <si>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</si>
  <si>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</si>
  <si>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</si>
  <si>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</si>
  <si>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</si>
  <si>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</si>
  <si>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</si>
  <si>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</si>
  <si>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</si>
  <si>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</si>
  <si>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</si>
  <si>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</si>
  <si>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</si>
  <si>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</si>
  <si>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</si>
  <si>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</si>
  <si>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</si>
  <si>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</si>
  <si>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</si>
  <si>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</si>
  <si>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</si>
  <si>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</si>
  <si>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</si>
  <si>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</si>
  <si>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</si>
  <si>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</si>
  <si>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</si>
  <si>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</si>
  <si>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</si>
  <si>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</si>
  <si>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Urgent</t>
  </si>
  <si>
    <t>13_6151_MRS</t>
  </si>
  <si>
    <t>iAM Release 1.3.2</t>
  </si>
  <si>
    <t>143_6173_MRS</t>
  </si>
  <si>
    <t>iAM 1.4</t>
  </si>
  <si>
    <t>master_MatMngr_6160_MRS</t>
  </si>
  <si>
    <t>143_Inmediate</t>
  </si>
  <si>
    <t>143_6206_MRS</t>
  </si>
  <si>
    <t>YES</t>
  </si>
  <si>
    <t>master_6211_MRS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</si>
</sst>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6" borderId="16" xfId="0" applyFill="1" applyBorder="1" applyAlignment="1">
      <alignment horizontal="left"/>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abSelected="1" workbookViewId="0">
      <selection activeCell="E13" sqref="E13"/>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1" t="s">
        <v>339</v>
      </c>
      <c r="B1" s="72"/>
      <c r="C1" s="73"/>
      <c r="D1" s="75" t="s">
        <v>119</v>
      </c>
      <c r="E1" s="76"/>
      <c r="F1" s="77"/>
      <c r="G1" s="74" t="s">
        <v>340</v>
      </c>
      <c r="H1" s="74"/>
      <c r="I1" s="59" t="s">
        <v>341</v>
      </c>
      <c r="J1" s="60" t="s">
        <v>345</v>
      </c>
      <c r="K1" s="70" t="s">
        <v>356</v>
      </c>
      <c r="L1" s="70"/>
      <c r="M1" s="70" t="s">
        <v>354</v>
      </c>
      <c r="N1" s="70"/>
      <c r="O1" s="70" t="s">
        <v>374</v>
      </c>
      <c r="P1" s="70"/>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375</v>
      </c>
      <c r="D7" s="19"/>
      <c r="E7" s="65"/>
      <c r="F7" s="67"/>
      <c r="G7" s="26"/>
      <c r="H7" s="27"/>
      <c r="I7" s="33"/>
      <c r="J7" s="47"/>
      <c r="K7" s="54"/>
      <c r="L7" s="55"/>
      <c r="M7" s="54">
        <v>6173</v>
      </c>
      <c r="N7" s="55" t="s">
        <v>350</v>
      </c>
      <c r="O7" s="54"/>
      <c r="P7" s="55"/>
    </row>
    <row r="8" spans="1:16" x14ac:dyDescent="0.25">
      <c r="A8" s="42">
        <v>6206</v>
      </c>
      <c r="B8" s="63" t="s">
        <v>378</v>
      </c>
      <c r="C8" s="41" t="s">
        <v>379</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376</v>
      </c>
      <c r="C12" s="41" t="s">
        <v>367</v>
      </c>
      <c r="D12" s="19">
        <v>6123</v>
      </c>
      <c r="E12" s="65" t="s">
        <v>365</v>
      </c>
      <c r="F12" s="67"/>
      <c r="G12" s="26"/>
      <c r="H12" s="27"/>
      <c r="I12" s="33"/>
      <c r="J12" s="47"/>
      <c r="K12" s="54"/>
      <c r="L12" s="55"/>
      <c r="M12" s="54"/>
      <c r="N12" s="55"/>
      <c r="O12" s="54"/>
      <c r="P12" s="55"/>
    </row>
    <row r="13" spans="1:16" x14ac:dyDescent="0.25">
      <c r="A13" s="40">
        <v>6214</v>
      </c>
      <c r="B13" s="63" t="s">
        <v>376</v>
      </c>
      <c r="C13" s="41" t="s">
        <v>367</v>
      </c>
      <c r="D13" s="19">
        <v>6214</v>
      </c>
      <c r="E13" s="65" t="s">
        <v>365</v>
      </c>
      <c r="F13" s="67"/>
      <c r="G13" s="26"/>
      <c r="H13" s="27"/>
      <c r="I13" s="33"/>
      <c r="J13" s="47"/>
      <c r="K13" s="54"/>
      <c r="L13" s="55"/>
      <c r="M13" s="54"/>
      <c r="N13" s="55"/>
      <c r="O13" s="54"/>
      <c r="P13" s="55"/>
    </row>
    <row r="14" spans="1:16" x14ac:dyDescent="0.25">
      <c r="A14" s="40">
        <v>6211</v>
      </c>
      <c r="B14" s="63" t="s">
        <v>376</v>
      </c>
      <c r="C14" s="41" t="s">
        <v>381</v>
      </c>
      <c r="D14" s="19"/>
      <c r="E14" s="65"/>
      <c r="F14" s="67"/>
      <c r="G14" s="26">
        <v>6211</v>
      </c>
      <c r="H14" s="27"/>
      <c r="I14" s="33"/>
      <c r="J14" s="47"/>
      <c r="K14" s="54"/>
      <c r="L14" s="55"/>
      <c r="M14" s="54"/>
      <c r="N14" s="55"/>
      <c r="O14" s="54"/>
      <c r="P14" s="55"/>
    </row>
    <row r="15" spans="1:16" x14ac:dyDescent="0.25">
      <c r="A15" s="40">
        <v>6160</v>
      </c>
      <c r="B15" s="63" t="s">
        <v>376</v>
      </c>
      <c r="C15" s="41" t="s">
        <v>377</v>
      </c>
      <c r="D15" s="19"/>
      <c r="E15" s="65"/>
      <c r="F15" s="67"/>
      <c r="G15" s="26">
        <v>6160</v>
      </c>
      <c r="H15" s="27"/>
      <c r="I15" s="33"/>
      <c r="J15" s="47"/>
      <c r="K15" s="54"/>
      <c r="L15" s="55"/>
      <c r="M15" s="54"/>
      <c r="N15" s="55"/>
      <c r="O15" s="54"/>
      <c r="P15" s="55"/>
    </row>
    <row r="16" spans="1:16" x14ac:dyDescent="0.25">
      <c r="A16" s="40">
        <v>6151</v>
      </c>
      <c r="B16" s="63" t="s">
        <v>372</v>
      </c>
      <c r="C16" s="41" t="s">
        <v>373</v>
      </c>
      <c r="D16" s="19"/>
      <c r="E16" s="65"/>
      <c r="F16" s="67"/>
      <c r="G16" s="26"/>
      <c r="H16" s="27"/>
      <c r="I16" s="33"/>
      <c r="J16" s="47"/>
      <c r="K16" s="54"/>
      <c r="L16" s="55"/>
      <c r="M16" s="54"/>
      <c r="N16" s="55"/>
      <c r="O16" s="54">
        <v>6151</v>
      </c>
      <c r="P16" s="55" t="s">
        <v>350</v>
      </c>
    </row>
    <row r="17" spans="1:16" x14ac:dyDescent="0.25">
      <c r="A17" s="40">
        <v>6146</v>
      </c>
      <c r="B17" s="63" t="s">
        <v>376</v>
      </c>
      <c r="C17" s="41" t="s">
        <v>367</v>
      </c>
      <c r="D17" s="19"/>
      <c r="E17" s="65"/>
      <c r="F17" s="67"/>
      <c r="G17" s="26">
        <v>6146</v>
      </c>
      <c r="H17" s="27"/>
      <c r="I17" s="33"/>
      <c r="J17" s="47"/>
      <c r="K17" s="54"/>
      <c r="L17" s="55"/>
      <c r="M17" s="54"/>
      <c r="N17" s="55"/>
      <c r="O17" s="54"/>
      <c r="P17" s="55"/>
    </row>
    <row r="18" spans="1:16" x14ac:dyDescent="0.25">
      <c r="A18" s="40">
        <v>6125</v>
      </c>
      <c r="B18" s="63" t="s">
        <v>376</v>
      </c>
      <c r="C18" s="41" t="s">
        <v>367</v>
      </c>
      <c r="D18" s="19"/>
      <c r="E18" s="65"/>
      <c r="F18" s="67"/>
      <c r="G18" s="26">
        <v>6125</v>
      </c>
      <c r="H18" s="27"/>
      <c r="I18" s="33"/>
      <c r="J18" s="47"/>
      <c r="K18" s="54"/>
      <c r="L18" s="55"/>
      <c r="M18" s="54"/>
      <c r="N18" s="55"/>
      <c r="O18" s="54"/>
      <c r="P18" s="55"/>
    </row>
    <row r="19" spans="1:16" x14ac:dyDescent="0.25">
      <c r="A19" s="40">
        <v>6127</v>
      </c>
      <c r="B19" s="63" t="s">
        <v>376</v>
      </c>
      <c r="C19" s="41" t="s">
        <v>367</v>
      </c>
      <c r="D19" s="19"/>
      <c r="E19" s="65"/>
      <c r="F19" s="67"/>
      <c r="G19" s="26">
        <v>6127</v>
      </c>
      <c r="H19" s="27"/>
      <c r="I19" s="33"/>
      <c r="J19" s="47"/>
      <c r="K19" s="54"/>
      <c r="L19" s="55"/>
      <c r="M19" s="54"/>
      <c r="N19" s="55"/>
      <c r="O19" s="54"/>
      <c r="P19" s="55"/>
    </row>
    <row r="20" spans="1:16" x14ac:dyDescent="0.25">
      <c r="A20" s="40">
        <v>6126</v>
      </c>
      <c r="B20" s="63" t="s">
        <v>376</v>
      </c>
      <c r="C20" s="41" t="s">
        <v>367</v>
      </c>
      <c r="D20" s="19"/>
      <c r="E20" s="65"/>
      <c r="F20" s="67"/>
      <c r="G20" s="26">
        <v>6126</v>
      </c>
      <c r="H20" s="27"/>
      <c r="I20" s="33"/>
      <c r="J20" s="47"/>
      <c r="K20" s="54"/>
      <c r="L20" s="55"/>
      <c r="M20" s="54"/>
      <c r="N20" s="55"/>
      <c r="O20" s="54"/>
      <c r="P20" s="55"/>
    </row>
    <row r="21" spans="1:16" x14ac:dyDescent="0.25">
      <c r="A21" s="40">
        <v>6124</v>
      </c>
      <c r="B21" s="63" t="s">
        <v>376</v>
      </c>
      <c r="C21" s="41" t="s">
        <v>367</v>
      </c>
      <c r="D21" s="19"/>
      <c r="E21" s="65"/>
      <c r="F21" s="67"/>
      <c r="G21" s="26">
        <v>6124</v>
      </c>
      <c r="H21" s="27"/>
      <c r="I21" s="33"/>
      <c r="J21" s="47"/>
      <c r="K21" s="54"/>
      <c r="L21" s="55"/>
      <c r="M21" s="54"/>
      <c r="N21" s="55"/>
      <c r="O21" s="54"/>
      <c r="P21" s="55"/>
    </row>
    <row r="22" spans="1:16" x14ac:dyDescent="0.25">
      <c r="A22" s="40">
        <v>6123</v>
      </c>
      <c r="B22" s="63" t="s">
        <v>376</v>
      </c>
      <c r="C22" s="41" t="s">
        <v>367</v>
      </c>
      <c r="D22" s="19"/>
      <c r="E22" s="65"/>
      <c r="F22" s="67"/>
      <c r="G22" s="26">
        <v>6123</v>
      </c>
      <c r="H22" s="27"/>
      <c r="I22" s="33"/>
      <c r="J22" s="47"/>
      <c r="K22" s="54"/>
      <c r="L22" s="55"/>
      <c r="M22" s="54"/>
      <c r="N22" s="55"/>
      <c r="O22" s="54"/>
      <c r="P22" s="55"/>
    </row>
    <row r="23" spans="1:16" x14ac:dyDescent="0.25">
      <c r="A23" s="40">
        <v>6046</v>
      </c>
      <c r="B23" s="63" t="s">
        <v>376</v>
      </c>
      <c r="C23" s="41" t="s">
        <v>367</v>
      </c>
      <c r="D23" s="19"/>
      <c r="E23" s="65"/>
      <c r="F23" s="67"/>
      <c r="G23" s="26">
        <v>6046</v>
      </c>
      <c r="H23" s="27"/>
      <c r="I23" s="33"/>
      <c r="J23" s="47"/>
      <c r="K23" s="54"/>
      <c r="L23" s="55"/>
      <c r="M23" s="54"/>
      <c r="N23" s="55"/>
      <c r="O23" s="54"/>
      <c r="P23" s="55"/>
    </row>
    <row r="24" spans="1:16" x14ac:dyDescent="0.25">
      <c r="A24" s="40">
        <v>6116</v>
      </c>
      <c r="B24" s="63" t="s">
        <v>376</v>
      </c>
      <c r="C24" s="41" t="s">
        <v>368</v>
      </c>
      <c r="D24" s="19"/>
      <c r="E24" s="65"/>
      <c r="F24" s="67"/>
      <c r="G24" s="26">
        <v>6116</v>
      </c>
      <c r="H24" s="27"/>
      <c r="I24" s="33"/>
      <c r="J24" s="47"/>
      <c r="K24" s="54"/>
      <c r="L24" s="55"/>
      <c r="M24" s="54"/>
      <c r="N24" s="55"/>
      <c r="O24" s="54"/>
      <c r="P24" s="55"/>
    </row>
    <row r="25" spans="1:16" ht="15.75" thickBot="1" x14ac:dyDescent="0.3">
      <c r="A25" s="43">
        <v>6118</v>
      </c>
      <c r="B25" s="78" t="s">
        <v>376</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16" sqref="G15:H16"/>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0" t="s">
        <v>355</v>
      </c>
      <c r="B1" s="70"/>
      <c r="C1" s="70" t="s">
        <v>354</v>
      </c>
      <c r="D1" s="70"/>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I4" sqref="I4"/>
    </sheetView>
  </sheetViews>
  <sheetFormatPr defaultColWidth="11.42578125" defaultRowHeight="15" x14ac:dyDescent="0.25"/>
  <cols>
    <col min="1" max="1" width="16.85546875" customWidth="1"/>
    <col min="11" max="11" width="11.85546875" customWidth="1"/>
  </cols>
  <sheetData>
    <row r="1" spans="1:11" x14ac:dyDescent="0.25">
      <c r="A1" t="s">
        <v>155</v>
      </c>
      <c r="B1" s="7">
        <v>1.25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7.75</v>
      </c>
      <c r="C3" s="9">
        <v>0.36805555555555558</v>
      </c>
      <c r="D3" s="9">
        <v>0.73263888888888884</v>
      </c>
      <c r="E3" s="9"/>
      <c r="F3" s="9"/>
      <c r="G3" s="9">
        <v>4.1666666666666664E-2</v>
      </c>
      <c r="H3" s="11">
        <f>IF(I3="YES",D3-C3+F3-E3-G3,0)</f>
        <v>0.32291666666666657</v>
      </c>
      <c r="I3" t="s">
        <v>380</v>
      </c>
      <c r="J3">
        <f>IF(I3="YES",8,0)</f>
        <v>8</v>
      </c>
      <c r="K3" s="7">
        <f>B3-J3</f>
        <v>-0.25</v>
      </c>
    </row>
    <row r="4" spans="1:11" x14ac:dyDescent="0.25">
      <c r="A4" t="s">
        <v>151</v>
      </c>
      <c r="B4" s="7">
        <f t="shared" ref="B4:B7" si="0">HOUR(H4)+(MINUTE(H4)/60)</f>
        <v>8</v>
      </c>
      <c r="C4" s="9">
        <v>0.36805555555555558</v>
      </c>
      <c r="D4" s="9">
        <v>0.74305555555555547</v>
      </c>
      <c r="E4" s="9"/>
      <c r="F4" s="9"/>
      <c r="G4" s="9">
        <v>4.1666666666666664E-2</v>
      </c>
      <c r="H4" s="11">
        <f t="shared" ref="H4:H7" si="1">IF(I4="YES",D4-C4+F4-E4-G4,0)</f>
        <v>0.3333333333333332</v>
      </c>
      <c r="I4" t="s">
        <v>380</v>
      </c>
      <c r="J4">
        <f>IF(I4="YES",8,0)</f>
        <v>8</v>
      </c>
      <c r="K4" s="7">
        <f t="shared" ref="K4:K7" si="2">B4-J4</f>
        <v>0</v>
      </c>
    </row>
    <row r="5" spans="1:11" x14ac:dyDescent="0.25">
      <c r="A5" t="s">
        <v>152</v>
      </c>
      <c r="B5" s="7">
        <f t="shared" si="0"/>
        <v>0</v>
      </c>
      <c r="C5" s="9">
        <v>0.375</v>
      </c>
      <c r="D5" s="9">
        <v>0.70833333333333337</v>
      </c>
      <c r="E5" s="9"/>
      <c r="F5" s="9"/>
      <c r="G5" s="9">
        <v>4.1666666666666664E-2</v>
      </c>
      <c r="H5" s="11">
        <f t="shared" si="1"/>
        <v>0</v>
      </c>
      <c r="J5">
        <f t="shared" ref="J5:J6" si="3">IF(I5="YES",8,0)</f>
        <v>0</v>
      </c>
      <c r="K5" s="7">
        <f t="shared" si="2"/>
        <v>0</v>
      </c>
    </row>
    <row r="6" spans="1:11" x14ac:dyDescent="0.25">
      <c r="A6" t="s">
        <v>153</v>
      </c>
      <c r="B6" s="7">
        <f t="shared" si="0"/>
        <v>0</v>
      </c>
      <c r="C6" s="9">
        <v>0.34375</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0.375</v>
      </c>
      <c r="D7" s="9">
        <v>0.70833333333333337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17</v>
      </c>
      <c r="C9" s="14"/>
      <c r="D9" s="14"/>
      <c r="E9" s="14"/>
      <c r="F9" s="14"/>
      <c r="G9" s="14"/>
      <c r="H9" s="14"/>
      <c r="K9" s="7">
        <f>SUM(K3:K7)</f>
        <v>-0.25</v>
      </c>
    </row>
    <row r="10" spans="1:11" x14ac:dyDescent="0.25">
      <c r="A10" t="s">
        <v>157</v>
      </c>
      <c r="B10" s="7">
        <f>J10</f>
        <v>16</v>
      </c>
      <c r="C10" s="14"/>
      <c r="D10" s="14"/>
      <c r="E10" s="14"/>
      <c r="F10" s="14"/>
      <c r="G10" s="14"/>
      <c r="H10" s="14"/>
      <c r="J10">
        <f>SUM(J3:J7)</f>
        <v>16</v>
      </c>
      <c r="K10" s="7"/>
    </row>
    <row r="11" spans="1:11" x14ac:dyDescent="0.25">
      <c r="A11" t="s">
        <v>158</v>
      </c>
      <c r="B11" s="7">
        <f>B9-B10</f>
        <v>1</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2018-07-31T15:46:53Z</dcterms:modified>
</cp:coreProperties>
</file>