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\DAG\Subnautica Mods\SubnauticaPets\Docs\"/>
    </mc:Choice>
  </mc:AlternateContent>
  <xr:revisionPtr revIDLastSave="0" documentId="13_ncr:1_{F36BDDE9-8DAB-4C6D-932F-A4DEEEE2C4E2}" xr6:coauthVersionLast="47" xr6:coauthVersionMax="47" xr10:uidLastSave="{00000000-0000-0000-0000-000000000000}"/>
  <bookViews>
    <workbookView xWindow="-120" yWindow="-120" windowWidth="38640" windowHeight="15720" xr2:uid="{6D59B1B9-D9B2-4FCD-9CE3-43F6C84D1128}"/>
  </bookViews>
  <sheets>
    <sheet name="Subnautica" sheetId="3" r:id="rId1"/>
    <sheet name="Below Zero" sheetId="2" r:id="rId2"/>
    <sheet name="Biom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3" i="3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O241" i="3"/>
  <c r="N241" i="3"/>
  <c r="M241" i="3"/>
  <c r="L241" i="3"/>
  <c r="K241" i="3"/>
  <c r="E241" i="3"/>
  <c r="O240" i="3"/>
  <c r="N240" i="3"/>
  <c r="M240" i="3"/>
  <c r="L240" i="3"/>
  <c r="K240" i="3"/>
  <c r="E240" i="3"/>
  <c r="O239" i="3"/>
  <c r="N239" i="3"/>
  <c r="M239" i="3"/>
  <c r="L239" i="3"/>
  <c r="K239" i="3"/>
  <c r="E239" i="3"/>
  <c r="O238" i="3"/>
  <c r="N238" i="3"/>
  <c r="M238" i="3"/>
  <c r="L238" i="3"/>
  <c r="K238" i="3"/>
  <c r="E238" i="3"/>
  <c r="O237" i="3"/>
  <c r="N237" i="3"/>
  <c r="M237" i="3"/>
  <c r="L237" i="3"/>
  <c r="K237" i="3"/>
  <c r="E237" i="3"/>
  <c r="O236" i="3"/>
  <c r="N236" i="3"/>
  <c r="M236" i="3"/>
  <c r="L236" i="3"/>
  <c r="K236" i="3"/>
  <c r="E236" i="3"/>
  <c r="O235" i="3"/>
  <c r="N235" i="3"/>
  <c r="M235" i="3"/>
  <c r="L235" i="3"/>
  <c r="K235" i="3"/>
  <c r="E235" i="3"/>
  <c r="O234" i="3"/>
  <c r="N234" i="3"/>
  <c r="M234" i="3"/>
  <c r="L234" i="3"/>
  <c r="K234" i="3"/>
  <c r="E234" i="3"/>
  <c r="O233" i="3"/>
  <c r="N233" i="3"/>
  <c r="M233" i="3"/>
  <c r="L233" i="3"/>
  <c r="K233" i="3"/>
  <c r="E233" i="3"/>
  <c r="O232" i="3"/>
  <c r="N232" i="3"/>
  <c r="M232" i="3"/>
  <c r="L232" i="3"/>
  <c r="K232" i="3"/>
  <c r="E232" i="3"/>
  <c r="O231" i="3"/>
  <c r="N231" i="3"/>
  <c r="M231" i="3"/>
  <c r="L231" i="3"/>
  <c r="K231" i="3"/>
  <c r="E231" i="3"/>
  <c r="O230" i="3"/>
  <c r="N230" i="3"/>
  <c r="M230" i="3"/>
  <c r="L230" i="3"/>
  <c r="K230" i="3"/>
  <c r="E230" i="3"/>
  <c r="O229" i="3"/>
  <c r="N229" i="3"/>
  <c r="M229" i="3"/>
  <c r="L229" i="3"/>
  <c r="K229" i="3"/>
  <c r="E229" i="3"/>
  <c r="O228" i="3"/>
  <c r="N228" i="3"/>
  <c r="M228" i="3"/>
  <c r="L228" i="3"/>
  <c r="K228" i="3"/>
  <c r="E228" i="3"/>
  <c r="O227" i="3"/>
  <c r="N227" i="3"/>
  <c r="M227" i="3"/>
  <c r="L227" i="3"/>
  <c r="K227" i="3"/>
  <c r="E227" i="3"/>
  <c r="O226" i="3"/>
  <c r="N226" i="3"/>
  <c r="M226" i="3"/>
  <c r="L226" i="3"/>
  <c r="K226" i="3"/>
  <c r="E226" i="3"/>
  <c r="O225" i="3"/>
  <c r="N225" i="3"/>
  <c r="M225" i="3"/>
  <c r="L225" i="3"/>
  <c r="K225" i="3"/>
  <c r="E225" i="3"/>
  <c r="O224" i="3"/>
  <c r="N224" i="3"/>
  <c r="M224" i="3"/>
  <c r="L224" i="3"/>
  <c r="K224" i="3"/>
  <c r="E224" i="3"/>
  <c r="O223" i="3"/>
  <c r="N223" i="3"/>
  <c r="M223" i="3"/>
  <c r="L223" i="3"/>
  <c r="K223" i="3"/>
  <c r="E223" i="3"/>
  <c r="O222" i="3"/>
  <c r="N222" i="3"/>
  <c r="M222" i="3"/>
  <c r="L222" i="3"/>
  <c r="K222" i="3"/>
  <c r="E222" i="3"/>
  <c r="O221" i="3"/>
  <c r="N221" i="3"/>
  <c r="M221" i="3"/>
  <c r="L221" i="3"/>
  <c r="K221" i="3"/>
  <c r="E221" i="3"/>
  <c r="O220" i="3"/>
  <c r="N220" i="3"/>
  <c r="M220" i="3"/>
  <c r="L220" i="3"/>
  <c r="K220" i="3"/>
  <c r="E220" i="3"/>
  <c r="O219" i="3"/>
  <c r="N219" i="3"/>
  <c r="M219" i="3"/>
  <c r="L219" i="3"/>
  <c r="K219" i="3"/>
  <c r="E219" i="3"/>
  <c r="O218" i="3"/>
  <c r="N218" i="3"/>
  <c r="M218" i="3"/>
  <c r="L218" i="3"/>
  <c r="K218" i="3"/>
  <c r="E218" i="3"/>
  <c r="O217" i="3"/>
  <c r="N217" i="3"/>
  <c r="M217" i="3"/>
  <c r="L217" i="3"/>
  <c r="K217" i="3"/>
  <c r="E217" i="3"/>
  <c r="O216" i="3"/>
  <c r="N216" i="3"/>
  <c r="M216" i="3"/>
  <c r="L216" i="3"/>
  <c r="K216" i="3"/>
  <c r="E216" i="3"/>
  <c r="O215" i="3"/>
  <c r="N215" i="3"/>
  <c r="M215" i="3"/>
  <c r="L215" i="3"/>
  <c r="K215" i="3"/>
  <c r="E215" i="3"/>
  <c r="O214" i="3"/>
  <c r="N214" i="3"/>
  <c r="M214" i="3"/>
  <c r="L214" i="3"/>
  <c r="K214" i="3"/>
  <c r="E214" i="3"/>
  <c r="O213" i="3"/>
  <c r="N213" i="3"/>
  <c r="M213" i="3"/>
  <c r="L213" i="3"/>
  <c r="K213" i="3"/>
  <c r="E213" i="3"/>
  <c r="O212" i="3"/>
  <c r="N212" i="3"/>
  <c r="M212" i="3"/>
  <c r="L212" i="3"/>
  <c r="K212" i="3"/>
  <c r="E212" i="3"/>
  <c r="O211" i="3"/>
  <c r="N211" i="3"/>
  <c r="M211" i="3"/>
  <c r="L211" i="3"/>
  <c r="K211" i="3"/>
  <c r="E211" i="3"/>
  <c r="O210" i="3"/>
  <c r="N210" i="3"/>
  <c r="M210" i="3"/>
  <c r="L210" i="3"/>
  <c r="K210" i="3"/>
  <c r="E210" i="3"/>
  <c r="O209" i="3"/>
  <c r="N209" i="3"/>
  <c r="M209" i="3"/>
  <c r="L209" i="3"/>
  <c r="K209" i="3"/>
  <c r="E209" i="3"/>
  <c r="O208" i="3"/>
  <c r="N208" i="3"/>
  <c r="M208" i="3"/>
  <c r="L208" i="3"/>
  <c r="K208" i="3"/>
  <c r="E208" i="3"/>
  <c r="O207" i="3"/>
  <c r="N207" i="3"/>
  <c r="M207" i="3"/>
  <c r="L207" i="3"/>
  <c r="K207" i="3"/>
  <c r="E207" i="3"/>
  <c r="O206" i="3"/>
  <c r="N206" i="3"/>
  <c r="M206" i="3"/>
  <c r="L206" i="3"/>
  <c r="K206" i="3"/>
  <c r="E206" i="3"/>
  <c r="O205" i="3"/>
  <c r="N205" i="3"/>
  <c r="M205" i="3"/>
  <c r="L205" i="3"/>
  <c r="K205" i="3"/>
  <c r="E205" i="3"/>
  <c r="O204" i="3"/>
  <c r="N204" i="3"/>
  <c r="M204" i="3"/>
  <c r="L204" i="3"/>
  <c r="K204" i="3"/>
  <c r="E204" i="3"/>
  <c r="O203" i="3"/>
  <c r="N203" i="3"/>
  <c r="M203" i="3"/>
  <c r="L203" i="3"/>
  <c r="K203" i="3"/>
  <c r="E203" i="3"/>
  <c r="O202" i="3"/>
  <c r="N202" i="3"/>
  <c r="M202" i="3"/>
  <c r="L202" i="3"/>
  <c r="K202" i="3"/>
  <c r="E202" i="3"/>
  <c r="O201" i="3"/>
  <c r="N201" i="3"/>
  <c r="M201" i="3"/>
  <c r="L201" i="3"/>
  <c r="K201" i="3"/>
  <c r="E201" i="3"/>
  <c r="O200" i="3"/>
  <c r="N200" i="3"/>
  <c r="M200" i="3"/>
  <c r="L200" i="3"/>
  <c r="K200" i="3"/>
  <c r="E200" i="3"/>
  <c r="O199" i="3"/>
  <c r="N199" i="3"/>
  <c r="M199" i="3"/>
  <c r="L199" i="3"/>
  <c r="K199" i="3"/>
  <c r="E199" i="3"/>
  <c r="O198" i="3"/>
  <c r="N198" i="3"/>
  <c r="M198" i="3"/>
  <c r="L198" i="3"/>
  <c r="K198" i="3"/>
  <c r="E198" i="3"/>
  <c r="O197" i="3"/>
  <c r="N197" i="3"/>
  <c r="M197" i="3"/>
  <c r="L197" i="3"/>
  <c r="K197" i="3"/>
  <c r="E197" i="3"/>
  <c r="O196" i="3"/>
  <c r="N196" i="3"/>
  <c r="M196" i="3"/>
  <c r="L196" i="3"/>
  <c r="K196" i="3"/>
  <c r="E196" i="3"/>
  <c r="O195" i="3"/>
  <c r="N195" i="3"/>
  <c r="M195" i="3"/>
  <c r="L195" i="3"/>
  <c r="K195" i="3"/>
  <c r="E195" i="3"/>
  <c r="O194" i="3"/>
  <c r="N194" i="3"/>
  <c r="M194" i="3"/>
  <c r="L194" i="3"/>
  <c r="K194" i="3"/>
  <c r="E194" i="3"/>
  <c r="O193" i="3"/>
  <c r="N193" i="3"/>
  <c r="M193" i="3"/>
  <c r="L193" i="3"/>
  <c r="K193" i="3"/>
  <c r="E193" i="3"/>
  <c r="O192" i="3"/>
  <c r="N192" i="3"/>
  <c r="M192" i="3"/>
  <c r="L192" i="3"/>
  <c r="K192" i="3"/>
  <c r="E192" i="3"/>
  <c r="O191" i="3"/>
  <c r="N191" i="3"/>
  <c r="M191" i="3"/>
  <c r="L191" i="3"/>
  <c r="K191" i="3"/>
  <c r="E191" i="3"/>
  <c r="O190" i="3"/>
  <c r="N190" i="3"/>
  <c r="M190" i="3"/>
  <c r="L190" i="3"/>
  <c r="K190" i="3"/>
  <c r="E190" i="3"/>
  <c r="O189" i="3"/>
  <c r="N189" i="3"/>
  <c r="M189" i="3"/>
  <c r="L189" i="3"/>
  <c r="K189" i="3"/>
  <c r="E189" i="3"/>
  <c r="O188" i="3"/>
  <c r="N188" i="3"/>
  <c r="M188" i="3"/>
  <c r="L188" i="3"/>
  <c r="K188" i="3"/>
  <c r="E188" i="3"/>
  <c r="O187" i="3"/>
  <c r="N187" i="3"/>
  <c r="M187" i="3"/>
  <c r="L187" i="3"/>
  <c r="K187" i="3"/>
  <c r="E187" i="3"/>
  <c r="O186" i="3"/>
  <c r="N186" i="3"/>
  <c r="M186" i="3"/>
  <c r="L186" i="3"/>
  <c r="K186" i="3"/>
  <c r="E186" i="3"/>
  <c r="O185" i="3"/>
  <c r="N185" i="3"/>
  <c r="M185" i="3"/>
  <c r="L185" i="3"/>
  <c r="K185" i="3"/>
  <c r="E185" i="3"/>
  <c r="O184" i="3"/>
  <c r="N184" i="3"/>
  <c r="M184" i="3"/>
  <c r="L184" i="3"/>
  <c r="K184" i="3"/>
  <c r="E184" i="3"/>
  <c r="O183" i="3"/>
  <c r="N183" i="3"/>
  <c r="M183" i="3"/>
  <c r="L183" i="3"/>
  <c r="K183" i="3"/>
  <c r="E183" i="3"/>
  <c r="O182" i="3"/>
  <c r="N182" i="3"/>
  <c r="M182" i="3"/>
  <c r="L182" i="3"/>
  <c r="K182" i="3"/>
  <c r="E182" i="3"/>
  <c r="O181" i="3"/>
  <c r="N181" i="3"/>
  <c r="M181" i="3"/>
  <c r="L181" i="3"/>
  <c r="K181" i="3"/>
  <c r="E181" i="3"/>
  <c r="O180" i="3"/>
  <c r="N180" i="3"/>
  <c r="M180" i="3"/>
  <c r="L180" i="3"/>
  <c r="K180" i="3"/>
  <c r="E180" i="3"/>
  <c r="O179" i="3"/>
  <c r="N179" i="3"/>
  <c r="M179" i="3"/>
  <c r="L179" i="3"/>
  <c r="K179" i="3"/>
  <c r="E179" i="3"/>
  <c r="O178" i="3"/>
  <c r="N178" i="3"/>
  <c r="M178" i="3"/>
  <c r="L178" i="3"/>
  <c r="K178" i="3"/>
  <c r="E178" i="3"/>
  <c r="O177" i="3"/>
  <c r="N177" i="3"/>
  <c r="M177" i="3"/>
  <c r="L177" i="3"/>
  <c r="K177" i="3"/>
  <c r="E177" i="3"/>
  <c r="O176" i="3"/>
  <c r="N176" i="3"/>
  <c r="M176" i="3"/>
  <c r="L176" i="3"/>
  <c r="K176" i="3"/>
  <c r="E176" i="3"/>
  <c r="O175" i="3"/>
  <c r="N175" i="3"/>
  <c r="M175" i="3"/>
  <c r="L175" i="3"/>
  <c r="K175" i="3"/>
  <c r="E175" i="3"/>
  <c r="O174" i="3"/>
  <c r="N174" i="3"/>
  <c r="M174" i="3"/>
  <c r="L174" i="3"/>
  <c r="K174" i="3"/>
  <c r="E174" i="3"/>
  <c r="O173" i="3"/>
  <c r="N173" i="3"/>
  <c r="M173" i="3"/>
  <c r="L173" i="3"/>
  <c r="K173" i="3"/>
  <c r="E173" i="3"/>
  <c r="O172" i="3"/>
  <c r="N172" i="3"/>
  <c r="M172" i="3"/>
  <c r="L172" i="3"/>
  <c r="K172" i="3"/>
  <c r="E172" i="3"/>
  <c r="O171" i="3"/>
  <c r="N171" i="3"/>
  <c r="M171" i="3"/>
  <c r="L171" i="3"/>
  <c r="K171" i="3"/>
  <c r="E171" i="3"/>
  <c r="O170" i="3"/>
  <c r="N170" i="3"/>
  <c r="M170" i="3"/>
  <c r="L170" i="3"/>
  <c r="K170" i="3"/>
  <c r="E170" i="3"/>
  <c r="O169" i="3"/>
  <c r="N169" i="3"/>
  <c r="M169" i="3"/>
  <c r="L169" i="3"/>
  <c r="K169" i="3"/>
  <c r="E169" i="3"/>
  <c r="O168" i="3"/>
  <c r="N168" i="3"/>
  <c r="M168" i="3"/>
  <c r="L168" i="3"/>
  <c r="K168" i="3"/>
  <c r="E168" i="3"/>
  <c r="O167" i="3"/>
  <c r="N167" i="3"/>
  <c r="M167" i="3"/>
  <c r="L167" i="3"/>
  <c r="K167" i="3"/>
  <c r="E167" i="3"/>
  <c r="O166" i="3"/>
  <c r="N166" i="3"/>
  <c r="M166" i="3"/>
  <c r="L166" i="3"/>
  <c r="K166" i="3"/>
  <c r="E166" i="3"/>
  <c r="O165" i="3"/>
  <c r="N165" i="3"/>
  <c r="M165" i="3"/>
  <c r="L165" i="3"/>
  <c r="K165" i="3"/>
  <c r="E165" i="3"/>
  <c r="O164" i="3"/>
  <c r="N164" i="3"/>
  <c r="M164" i="3"/>
  <c r="L164" i="3"/>
  <c r="K164" i="3"/>
  <c r="E164" i="3"/>
  <c r="O163" i="3"/>
  <c r="N163" i="3"/>
  <c r="M163" i="3"/>
  <c r="L163" i="3"/>
  <c r="K163" i="3"/>
  <c r="E163" i="3"/>
  <c r="E162" i="3"/>
  <c r="E161" i="3"/>
  <c r="E160" i="3"/>
  <c r="O159" i="3"/>
  <c r="N159" i="3"/>
  <c r="M159" i="3"/>
  <c r="L159" i="3"/>
  <c r="K159" i="3"/>
  <c r="E159" i="3"/>
  <c r="O158" i="3"/>
  <c r="N158" i="3"/>
  <c r="M158" i="3"/>
  <c r="L158" i="3"/>
  <c r="K158" i="3"/>
  <c r="E158" i="3"/>
  <c r="O157" i="3"/>
  <c r="N157" i="3"/>
  <c r="M157" i="3"/>
  <c r="L157" i="3"/>
  <c r="K157" i="3"/>
  <c r="E157" i="3"/>
  <c r="O156" i="3"/>
  <c r="N156" i="3"/>
  <c r="M156" i="3"/>
  <c r="L156" i="3"/>
  <c r="K156" i="3"/>
  <c r="E156" i="3"/>
  <c r="O155" i="3"/>
  <c r="N155" i="3"/>
  <c r="M155" i="3"/>
  <c r="L155" i="3"/>
  <c r="K155" i="3"/>
  <c r="E155" i="3"/>
  <c r="O154" i="3"/>
  <c r="N154" i="3"/>
  <c r="M154" i="3"/>
  <c r="L154" i="3"/>
  <c r="K154" i="3"/>
  <c r="E154" i="3"/>
  <c r="E153" i="3"/>
  <c r="E152" i="3"/>
  <c r="O151" i="3"/>
  <c r="N151" i="3"/>
  <c r="M151" i="3"/>
  <c r="L151" i="3"/>
  <c r="K151" i="3"/>
  <c r="E151" i="3"/>
  <c r="O150" i="3"/>
  <c r="N150" i="3"/>
  <c r="M150" i="3"/>
  <c r="L150" i="3"/>
  <c r="K150" i="3"/>
  <c r="E150" i="3"/>
  <c r="O149" i="3"/>
  <c r="N149" i="3"/>
  <c r="M149" i="3"/>
  <c r="L149" i="3"/>
  <c r="K149" i="3"/>
  <c r="E149" i="3"/>
  <c r="O148" i="3"/>
  <c r="N148" i="3"/>
  <c r="M148" i="3"/>
  <c r="L148" i="3"/>
  <c r="K148" i="3"/>
  <c r="E148" i="3"/>
  <c r="O147" i="3"/>
  <c r="N147" i="3"/>
  <c r="M147" i="3"/>
  <c r="L147" i="3"/>
  <c r="K147" i="3"/>
  <c r="E147" i="3"/>
  <c r="O146" i="3"/>
  <c r="N146" i="3"/>
  <c r="M146" i="3"/>
  <c r="L146" i="3"/>
  <c r="K146" i="3"/>
  <c r="E146" i="3"/>
  <c r="O145" i="3"/>
  <c r="N145" i="3"/>
  <c r="M145" i="3"/>
  <c r="L145" i="3"/>
  <c r="K145" i="3"/>
  <c r="E145" i="3"/>
  <c r="O144" i="3"/>
  <c r="N144" i="3"/>
  <c r="M144" i="3"/>
  <c r="L144" i="3"/>
  <c r="K144" i="3"/>
  <c r="E144" i="3"/>
  <c r="O143" i="3"/>
  <c r="N143" i="3"/>
  <c r="M143" i="3"/>
  <c r="L143" i="3"/>
  <c r="K143" i="3"/>
  <c r="E143" i="3"/>
  <c r="O142" i="3"/>
  <c r="N142" i="3"/>
  <c r="M142" i="3"/>
  <c r="L142" i="3"/>
  <c r="K142" i="3"/>
  <c r="E142" i="3"/>
  <c r="O141" i="3"/>
  <c r="N141" i="3"/>
  <c r="M141" i="3"/>
  <c r="L141" i="3"/>
  <c r="K141" i="3"/>
  <c r="E141" i="3"/>
  <c r="O140" i="3"/>
  <c r="N140" i="3"/>
  <c r="M140" i="3"/>
  <c r="L140" i="3"/>
  <c r="K140" i="3"/>
  <c r="E140" i="3"/>
  <c r="O139" i="3"/>
  <c r="N139" i="3"/>
  <c r="M139" i="3"/>
  <c r="L139" i="3"/>
  <c r="K139" i="3"/>
  <c r="E139" i="3"/>
  <c r="O138" i="3"/>
  <c r="N138" i="3"/>
  <c r="M138" i="3"/>
  <c r="L138" i="3"/>
  <c r="K138" i="3"/>
  <c r="E138" i="3"/>
  <c r="O137" i="3"/>
  <c r="N137" i="3"/>
  <c r="M137" i="3"/>
  <c r="L137" i="3"/>
  <c r="K137" i="3"/>
  <c r="E137" i="3"/>
  <c r="O136" i="3"/>
  <c r="N136" i="3"/>
  <c r="M136" i="3"/>
  <c r="L136" i="3"/>
  <c r="K136" i="3"/>
  <c r="E136" i="3"/>
  <c r="O135" i="3"/>
  <c r="N135" i="3"/>
  <c r="M135" i="3"/>
  <c r="L135" i="3"/>
  <c r="K135" i="3"/>
  <c r="E135" i="3"/>
  <c r="O134" i="3"/>
  <c r="N134" i="3"/>
  <c r="M134" i="3"/>
  <c r="L134" i="3"/>
  <c r="K134" i="3"/>
  <c r="E134" i="3"/>
  <c r="O133" i="3"/>
  <c r="N133" i="3"/>
  <c r="M133" i="3"/>
  <c r="L133" i="3"/>
  <c r="K133" i="3"/>
  <c r="E133" i="3"/>
  <c r="O132" i="3"/>
  <c r="N132" i="3"/>
  <c r="M132" i="3"/>
  <c r="L132" i="3"/>
  <c r="K132" i="3"/>
  <c r="E132" i="3"/>
  <c r="O131" i="3"/>
  <c r="N131" i="3"/>
  <c r="M131" i="3"/>
  <c r="L131" i="3"/>
  <c r="K131" i="3"/>
  <c r="E131" i="3"/>
  <c r="O130" i="3"/>
  <c r="N130" i="3"/>
  <c r="M130" i="3"/>
  <c r="L130" i="3"/>
  <c r="K130" i="3"/>
  <c r="E130" i="3"/>
  <c r="O129" i="3"/>
  <c r="N129" i="3"/>
  <c r="M129" i="3"/>
  <c r="L129" i="3"/>
  <c r="K129" i="3"/>
  <c r="E129" i="3"/>
  <c r="E128" i="3"/>
  <c r="O127" i="3"/>
  <c r="N127" i="3"/>
  <c r="M127" i="3"/>
  <c r="L127" i="3"/>
  <c r="K127" i="3"/>
  <c r="E127" i="3"/>
  <c r="O126" i="3"/>
  <c r="N126" i="3"/>
  <c r="M126" i="3"/>
  <c r="L126" i="3"/>
  <c r="K126" i="3"/>
  <c r="E126" i="3"/>
  <c r="O125" i="3"/>
  <c r="N125" i="3"/>
  <c r="M125" i="3"/>
  <c r="L125" i="3"/>
  <c r="K125" i="3"/>
  <c r="E125" i="3"/>
  <c r="O124" i="3"/>
  <c r="N124" i="3"/>
  <c r="M124" i="3"/>
  <c r="L124" i="3"/>
  <c r="K124" i="3"/>
  <c r="E124" i="3"/>
  <c r="O123" i="3"/>
  <c r="N123" i="3"/>
  <c r="M123" i="3"/>
  <c r="L123" i="3"/>
  <c r="K123" i="3"/>
  <c r="E123" i="3"/>
  <c r="E122" i="3"/>
  <c r="E121" i="3"/>
  <c r="E120" i="3"/>
  <c r="E119" i="3"/>
  <c r="O118" i="3"/>
  <c r="N118" i="3"/>
  <c r="M118" i="3"/>
  <c r="L118" i="3"/>
  <c r="K118" i="3"/>
  <c r="E118" i="3"/>
  <c r="O117" i="3"/>
  <c r="N117" i="3"/>
  <c r="M117" i="3"/>
  <c r="L117" i="3"/>
  <c r="K117" i="3"/>
  <c r="E117" i="3"/>
  <c r="O116" i="3"/>
  <c r="N116" i="3"/>
  <c r="M116" i="3"/>
  <c r="L116" i="3"/>
  <c r="K116" i="3"/>
  <c r="E116" i="3"/>
  <c r="O115" i="3"/>
  <c r="N115" i="3"/>
  <c r="M115" i="3"/>
  <c r="L115" i="3"/>
  <c r="K115" i="3"/>
  <c r="E115" i="3"/>
  <c r="O114" i="3"/>
  <c r="N114" i="3"/>
  <c r="M114" i="3"/>
  <c r="L114" i="3"/>
  <c r="K114" i="3"/>
  <c r="E114" i="3"/>
  <c r="O113" i="3"/>
  <c r="N113" i="3"/>
  <c r="M113" i="3"/>
  <c r="L113" i="3"/>
  <c r="E113" i="3"/>
  <c r="O112" i="3"/>
  <c r="N112" i="3"/>
  <c r="M112" i="3"/>
  <c r="L112" i="3"/>
  <c r="K112" i="3"/>
  <c r="E112" i="3"/>
  <c r="O111" i="3"/>
  <c r="N111" i="3"/>
  <c r="M111" i="3"/>
  <c r="L111" i="3"/>
  <c r="K111" i="3"/>
  <c r="E111" i="3"/>
  <c r="O110" i="3"/>
  <c r="N110" i="3"/>
  <c r="M110" i="3"/>
  <c r="L110" i="3"/>
  <c r="K110" i="3"/>
  <c r="E110" i="3"/>
  <c r="O109" i="3"/>
  <c r="N109" i="3"/>
  <c r="M109" i="3"/>
  <c r="L109" i="3"/>
  <c r="K109" i="3"/>
  <c r="E109" i="3"/>
  <c r="O108" i="3"/>
  <c r="N108" i="3"/>
  <c r="M108" i="3"/>
  <c r="L108" i="3"/>
  <c r="K108" i="3"/>
  <c r="E108" i="3"/>
  <c r="O107" i="3"/>
  <c r="N107" i="3"/>
  <c r="M107" i="3"/>
  <c r="L107" i="3"/>
  <c r="K107" i="3"/>
  <c r="E107" i="3"/>
  <c r="O106" i="3"/>
  <c r="N106" i="3"/>
  <c r="M106" i="3"/>
  <c r="L106" i="3"/>
  <c r="K106" i="3"/>
  <c r="E106" i="3"/>
  <c r="O105" i="3"/>
  <c r="N105" i="3"/>
  <c r="M105" i="3"/>
  <c r="L105" i="3"/>
  <c r="K105" i="3"/>
  <c r="E105" i="3"/>
  <c r="O104" i="3"/>
  <c r="N104" i="3"/>
  <c r="M104" i="3"/>
  <c r="L104" i="3"/>
  <c r="K104" i="3"/>
  <c r="E104" i="3"/>
  <c r="O103" i="3"/>
  <c r="N103" i="3"/>
  <c r="M103" i="3"/>
  <c r="L103" i="3"/>
  <c r="K103" i="3"/>
  <c r="E103" i="3"/>
  <c r="O102" i="3"/>
  <c r="N102" i="3"/>
  <c r="M102" i="3"/>
  <c r="L102" i="3"/>
  <c r="K102" i="3"/>
  <c r="E102" i="3"/>
  <c r="O101" i="3"/>
  <c r="N101" i="3"/>
  <c r="M101" i="3"/>
  <c r="L101" i="3"/>
  <c r="K101" i="3"/>
  <c r="E101" i="3"/>
  <c r="O100" i="3"/>
  <c r="N100" i="3"/>
  <c r="M100" i="3"/>
  <c r="L100" i="3"/>
  <c r="K100" i="3"/>
  <c r="E100" i="3"/>
  <c r="O99" i="3"/>
  <c r="N99" i="3"/>
  <c r="M99" i="3"/>
  <c r="L99" i="3"/>
  <c r="K99" i="3"/>
  <c r="E99" i="3"/>
  <c r="O98" i="3"/>
  <c r="N98" i="3"/>
  <c r="M98" i="3"/>
  <c r="L98" i="3"/>
  <c r="K98" i="3"/>
  <c r="E98" i="3"/>
  <c r="O97" i="3"/>
  <c r="N97" i="3"/>
  <c r="M97" i="3"/>
  <c r="L97" i="3"/>
  <c r="K97" i="3"/>
  <c r="E97" i="3"/>
  <c r="O96" i="3"/>
  <c r="N96" i="3"/>
  <c r="M96" i="3"/>
  <c r="L96" i="3"/>
  <c r="K96" i="3"/>
  <c r="E96" i="3"/>
  <c r="O95" i="3"/>
  <c r="N95" i="3"/>
  <c r="M95" i="3"/>
  <c r="L95" i="3"/>
  <c r="K95" i="3"/>
  <c r="E95" i="3"/>
  <c r="O94" i="3"/>
  <c r="N94" i="3"/>
  <c r="M94" i="3"/>
  <c r="L94" i="3"/>
  <c r="K94" i="3"/>
  <c r="E94" i="3"/>
  <c r="O93" i="3"/>
  <c r="N93" i="3"/>
  <c r="M93" i="3"/>
  <c r="L93" i="3"/>
  <c r="K93" i="3"/>
  <c r="E93" i="3"/>
  <c r="O92" i="3"/>
  <c r="N92" i="3"/>
  <c r="M92" i="3"/>
  <c r="L92" i="3"/>
  <c r="K92" i="3"/>
  <c r="E92" i="3"/>
  <c r="O91" i="3"/>
  <c r="N91" i="3"/>
  <c r="M91" i="3"/>
  <c r="L91" i="3"/>
  <c r="K91" i="3"/>
  <c r="E91" i="3"/>
  <c r="O90" i="3"/>
  <c r="N90" i="3"/>
  <c r="M90" i="3"/>
  <c r="L90" i="3"/>
  <c r="K90" i="3"/>
  <c r="E90" i="3"/>
  <c r="E89" i="3"/>
  <c r="E88" i="3"/>
  <c r="E87" i="3"/>
  <c r="E86" i="3"/>
  <c r="E85" i="3"/>
  <c r="O84" i="3"/>
  <c r="N84" i="3"/>
  <c r="M84" i="3"/>
  <c r="L84" i="3"/>
  <c r="K84" i="3"/>
  <c r="E84" i="3"/>
  <c r="O83" i="3"/>
  <c r="N83" i="3"/>
  <c r="M83" i="3"/>
  <c r="L83" i="3"/>
  <c r="K83" i="3"/>
  <c r="E83" i="3"/>
  <c r="O82" i="3"/>
  <c r="N82" i="3"/>
  <c r="M82" i="3"/>
  <c r="L82" i="3"/>
  <c r="K82" i="3"/>
  <c r="E82" i="3"/>
  <c r="O81" i="3"/>
  <c r="N81" i="3"/>
  <c r="M81" i="3"/>
  <c r="L81" i="3"/>
  <c r="K81" i="3"/>
  <c r="E81" i="3"/>
  <c r="O80" i="3"/>
  <c r="N80" i="3"/>
  <c r="M80" i="3"/>
  <c r="L80" i="3"/>
  <c r="K80" i="3"/>
  <c r="E80" i="3"/>
  <c r="O79" i="3"/>
  <c r="N79" i="3"/>
  <c r="M79" i="3"/>
  <c r="L79" i="3"/>
  <c r="K79" i="3"/>
  <c r="E79" i="3"/>
  <c r="O78" i="3"/>
  <c r="N78" i="3"/>
  <c r="M78" i="3"/>
  <c r="L78" i="3"/>
  <c r="K78" i="3"/>
  <c r="E78" i="3"/>
  <c r="O77" i="3"/>
  <c r="N77" i="3"/>
  <c r="M77" i="3"/>
  <c r="L77" i="3"/>
  <c r="K77" i="3"/>
  <c r="E77" i="3"/>
  <c r="O76" i="3"/>
  <c r="N76" i="3"/>
  <c r="M76" i="3"/>
  <c r="L76" i="3"/>
  <c r="K76" i="3"/>
  <c r="E76" i="3"/>
  <c r="O75" i="3"/>
  <c r="N75" i="3"/>
  <c r="M75" i="3"/>
  <c r="L75" i="3"/>
  <c r="K75" i="3"/>
  <c r="E75" i="3"/>
  <c r="O74" i="3"/>
  <c r="N74" i="3"/>
  <c r="M74" i="3"/>
  <c r="L74" i="3"/>
  <c r="K74" i="3"/>
  <c r="E74" i="3"/>
  <c r="O73" i="3"/>
  <c r="N73" i="3"/>
  <c r="M73" i="3"/>
  <c r="L73" i="3"/>
  <c r="K73" i="3"/>
  <c r="E73" i="3"/>
  <c r="O72" i="3"/>
  <c r="N72" i="3"/>
  <c r="M72" i="3"/>
  <c r="L72" i="3"/>
  <c r="K72" i="3"/>
  <c r="E72" i="3"/>
  <c r="O71" i="3"/>
  <c r="N71" i="3"/>
  <c r="M71" i="3"/>
  <c r="L71" i="3"/>
  <c r="K71" i="3"/>
  <c r="E71" i="3"/>
  <c r="O70" i="3"/>
  <c r="N70" i="3"/>
  <c r="M70" i="3"/>
  <c r="L70" i="3"/>
  <c r="K70" i="3"/>
  <c r="E70" i="3"/>
  <c r="O69" i="3"/>
  <c r="N69" i="3"/>
  <c r="M69" i="3"/>
  <c r="L69" i="3"/>
  <c r="K69" i="3"/>
  <c r="E69" i="3"/>
  <c r="O68" i="3"/>
  <c r="N68" i="3"/>
  <c r="M68" i="3"/>
  <c r="L68" i="3"/>
  <c r="K68" i="3"/>
  <c r="E68" i="3"/>
  <c r="O67" i="3"/>
  <c r="N67" i="3"/>
  <c r="M67" i="3"/>
  <c r="L67" i="3"/>
  <c r="K67" i="3"/>
  <c r="E67" i="3"/>
  <c r="O66" i="3"/>
  <c r="N66" i="3"/>
  <c r="M66" i="3"/>
  <c r="L66" i="3"/>
  <c r="K66" i="3"/>
  <c r="E66" i="3"/>
  <c r="E65" i="3"/>
  <c r="O64" i="3"/>
  <c r="N64" i="3"/>
  <c r="M64" i="3"/>
  <c r="L64" i="3"/>
  <c r="K64" i="3"/>
  <c r="E64" i="3"/>
  <c r="E63" i="3"/>
  <c r="O62" i="3"/>
  <c r="N62" i="3"/>
  <c r="M62" i="3"/>
  <c r="L62" i="3"/>
  <c r="K62" i="3"/>
  <c r="E62" i="3"/>
  <c r="O61" i="3"/>
  <c r="N61" i="3"/>
  <c r="M61" i="3"/>
  <c r="L61" i="3"/>
  <c r="K61" i="3"/>
  <c r="E61" i="3"/>
  <c r="O60" i="3"/>
  <c r="N60" i="3"/>
  <c r="M60" i="3"/>
  <c r="L60" i="3"/>
  <c r="K60" i="3"/>
  <c r="E60" i="3"/>
  <c r="O59" i="3"/>
  <c r="N59" i="3"/>
  <c r="M59" i="3"/>
  <c r="L59" i="3"/>
  <c r="K59" i="3"/>
  <c r="E59" i="3"/>
  <c r="O58" i="3"/>
  <c r="N58" i="3"/>
  <c r="M58" i="3"/>
  <c r="L58" i="3"/>
  <c r="K58" i="3"/>
  <c r="E58" i="3"/>
  <c r="O57" i="3"/>
  <c r="N57" i="3"/>
  <c r="M57" i="3"/>
  <c r="L57" i="3"/>
  <c r="K57" i="3"/>
  <c r="E57" i="3"/>
  <c r="O56" i="3"/>
  <c r="N56" i="3"/>
  <c r="M56" i="3"/>
  <c r="L56" i="3"/>
  <c r="K56" i="3"/>
  <c r="E56" i="3"/>
  <c r="O55" i="3"/>
  <c r="N55" i="3"/>
  <c r="M55" i="3"/>
  <c r="L55" i="3"/>
  <c r="K55" i="3"/>
  <c r="E55" i="3"/>
  <c r="O54" i="3"/>
  <c r="N54" i="3"/>
  <c r="M54" i="3"/>
  <c r="L54" i="3"/>
  <c r="K54" i="3"/>
  <c r="E54" i="3"/>
  <c r="O53" i="3"/>
  <c r="N53" i="3"/>
  <c r="M53" i="3"/>
  <c r="L53" i="3"/>
  <c r="K53" i="3"/>
  <c r="E53" i="3"/>
  <c r="E52" i="3"/>
  <c r="O51" i="3"/>
  <c r="N51" i="3"/>
  <c r="M51" i="3"/>
  <c r="L51" i="3"/>
  <c r="K51" i="3"/>
  <c r="E51" i="3"/>
  <c r="O50" i="3"/>
  <c r="N50" i="3"/>
  <c r="M50" i="3"/>
  <c r="L50" i="3"/>
  <c r="K50" i="3"/>
  <c r="E50" i="3"/>
  <c r="O49" i="3"/>
  <c r="N49" i="3"/>
  <c r="M49" i="3"/>
  <c r="L49" i="3"/>
  <c r="K49" i="3"/>
  <c r="E49" i="3"/>
  <c r="O48" i="3"/>
  <c r="N48" i="3"/>
  <c r="M48" i="3"/>
  <c r="L48" i="3"/>
  <c r="K48" i="3"/>
  <c r="E48" i="3"/>
  <c r="O47" i="3"/>
  <c r="N47" i="3"/>
  <c r="M47" i="3"/>
  <c r="L47" i="3"/>
  <c r="K47" i="3"/>
  <c r="E47" i="3"/>
  <c r="O46" i="3"/>
  <c r="N46" i="3"/>
  <c r="M46" i="3"/>
  <c r="L46" i="3"/>
  <c r="K46" i="3"/>
  <c r="E46" i="3"/>
  <c r="O45" i="3"/>
  <c r="N45" i="3"/>
  <c r="M45" i="3"/>
  <c r="L45" i="3"/>
  <c r="K45" i="3"/>
  <c r="E45" i="3"/>
  <c r="O44" i="3"/>
  <c r="N44" i="3"/>
  <c r="M44" i="3"/>
  <c r="L44" i="3"/>
  <c r="K44" i="3"/>
  <c r="E44" i="3"/>
  <c r="O43" i="3"/>
  <c r="N43" i="3"/>
  <c r="M43" i="3"/>
  <c r="L43" i="3"/>
  <c r="K43" i="3"/>
  <c r="E43" i="3"/>
  <c r="O42" i="3"/>
  <c r="N42" i="3"/>
  <c r="M42" i="3"/>
  <c r="L42" i="3"/>
  <c r="K42" i="3"/>
  <c r="E42" i="3"/>
  <c r="O41" i="3"/>
  <c r="N41" i="3"/>
  <c r="M41" i="3"/>
  <c r="L41" i="3"/>
  <c r="K41" i="3"/>
  <c r="E41" i="3"/>
  <c r="O40" i="3"/>
  <c r="N40" i="3"/>
  <c r="M40" i="3"/>
  <c r="L40" i="3"/>
  <c r="K40" i="3"/>
  <c r="E40" i="3"/>
  <c r="O39" i="3"/>
  <c r="N39" i="3"/>
  <c r="M39" i="3"/>
  <c r="L39" i="3"/>
  <c r="K39" i="3"/>
  <c r="E39" i="3"/>
  <c r="O38" i="3"/>
  <c r="N38" i="3"/>
  <c r="M38" i="3"/>
  <c r="L38" i="3"/>
  <c r="K38" i="3"/>
  <c r="E38" i="3"/>
  <c r="O37" i="3"/>
  <c r="N37" i="3"/>
  <c r="M37" i="3"/>
  <c r="L37" i="3"/>
  <c r="K37" i="3"/>
  <c r="E37" i="3"/>
  <c r="O36" i="3"/>
  <c r="N36" i="3"/>
  <c r="M36" i="3"/>
  <c r="L36" i="3"/>
  <c r="K36" i="3"/>
  <c r="E36" i="3"/>
  <c r="O35" i="3"/>
  <c r="N35" i="3"/>
  <c r="M35" i="3"/>
  <c r="L35" i="3"/>
  <c r="K35" i="3"/>
  <c r="E35" i="3"/>
  <c r="O34" i="3"/>
  <c r="N34" i="3"/>
  <c r="M34" i="3"/>
  <c r="L34" i="3"/>
  <c r="K34" i="3"/>
  <c r="E34" i="3"/>
  <c r="O33" i="3"/>
  <c r="N33" i="3"/>
  <c r="M33" i="3"/>
  <c r="L33" i="3"/>
  <c r="K33" i="3"/>
  <c r="E33" i="3"/>
  <c r="O32" i="3"/>
  <c r="N32" i="3"/>
  <c r="M32" i="3"/>
  <c r="L32" i="3"/>
  <c r="K32" i="3"/>
  <c r="E32" i="3"/>
  <c r="O31" i="3"/>
  <c r="N31" i="3"/>
  <c r="M31" i="3"/>
  <c r="L31" i="3"/>
  <c r="K31" i="3"/>
  <c r="E31" i="3"/>
  <c r="O30" i="3"/>
  <c r="N30" i="3"/>
  <c r="M30" i="3"/>
  <c r="L30" i="3"/>
  <c r="K30" i="3"/>
  <c r="E30" i="3"/>
  <c r="O29" i="3"/>
  <c r="N29" i="3"/>
  <c r="M29" i="3"/>
  <c r="L29" i="3"/>
  <c r="K29" i="3"/>
  <c r="E29" i="3"/>
  <c r="O28" i="3"/>
  <c r="N28" i="3"/>
  <c r="M28" i="3"/>
  <c r="L28" i="3"/>
  <c r="K28" i="3"/>
  <c r="E28" i="3"/>
  <c r="O27" i="3"/>
  <c r="N27" i="3"/>
  <c r="M27" i="3"/>
  <c r="L27" i="3"/>
  <c r="K27" i="3"/>
  <c r="E27" i="3"/>
  <c r="O26" i="3"/>
  <c r="N26" i="3"/>
  <c r="M26" i="3"/>
  <c r="L26" i="3"/>
  <c r="K26" i="3"/>
  <c r="E26" i="3"/>
  <c r="O25" i="3"/>
  <c r="N25" i="3"/>
  <c r="M25" i="3"/>
  <c r="L25" i="3"/>
  <c r="K25" i="3"/>
  <c r="E25" i="3"/>
  <c r="O24" i="3"/>
  <c r="N24" i="3"/>
  <c r="M24" i="3"/>
  <c r="L24" i="3"/>
  <c r="K24" i="3"/>
  <c r="E24" i="3"/>
  <c r="O23" i="3"/>
  <c r="N23" i="3"/>
  <c r="M23" i="3"/>
  <c r="L23" i="3"/>
  <c r="K23" i="3"/>
  <c r="E23" i="3"/>
  <c r="E22" i="3"/>
  <c r="E21" i="3"/>
  <c r="E20" i="3"/>
  <c r="E19" i="3"/>
  <c r="E18" i="3"/>
  <c r="O17" i="3"/>
  <c r="N17" i="3"/>
  <c r="M17" i="3"/>
  <c r="L17" i="3"/>
  <c r="K17" i="3"/>
  <c r="E17" i="3"/>
  <c r="O16" i="3"/>
  <c r="N16" i="3"/>
  <c r="M16" i="3"/>
  <c r="L16" i="3"/>
  <c r="K16" i="3"/>
  <c r="E16" i="3"/>
  <c r="O15" i="3"/>
  <c r="N15" i="3"/>
  <c r="M15" i="3"/>
  <c r="L15" i="3"/>
  <c r="K15" i="3"/>
  <c r="E15" i="3"/>
  <c r="O14" i="3"/>
  <c r="N14" i="3"/>
  <c r="M14" i="3"/>
  <c r="L14" i="3"/>
  <c r="K14" i="3"/>
  <c r="E14" i="3"/>
  <c r="O13" i="3"/>
  <c r="N13" i="3"/>
  <c r="M13" i="3"/>
  <c r="L13" i="3"/>
  <c r="K13" i="3"/>
  <c r="E13" i="3"/>
  <c r="O12" i="3"/>
  <c r="N12" i="3"/>
  <c r="M12" i="3"/>
  <c r="L12" i="3"/>
  <c r="K12" i="3"/>
  <c r="E12" i="3"/>
  <c r="O11" i="3"/>
  <c r="N11" i="3"/>
  <c r="M11" i="3"/>
  <c r="L11" i="3"/>
  <c r="K11" i="3"/>
  <c r="E11" i="3"/>
  <c r="O10" i="3"/>
  <c r="N10" i="3"/>
  <c r="M10" i="3"/>
  <c r="L10" i="3"/>
  <c r="K10" i="3"/>
  <c r="E10" i="3"/>
  <c r="O9" i="3"/>
  <c r="N9" i="3"/>
  <c r="M9" i="3"/>
  <c r="L9" i="3"/>
  <c r="K9" i="3"/>
  <c r="E9" i="3"/>
  <c r="O8" i="3"/>
  <c r="N8" i="3"/>
  <c r="M8" i="3"/>
  <c r="L8" i="3"/>
  <c r="K8" i="3"/>
  <c r="E8" i="3"/>
  <c r="O7" i="3"/>
  <c r="N7" i="3"/>
  <c r="M7" i="3"/>
  <c r="L7" i="3"/>
  <c r="K7" i="3"/>
  <c r="E7" i="3"/>
  <c r="O6" i="3"/>
  <c r="N6" i="3"/>
  <c r="M6" i="3"/>
  <c r="L6" i="3"/>
  <c r="K6" i="3"/>
  <c r="E6" i="3"/>
  <c r="O5" i="3"/>
  <c r="N5" i="3"/>
  <c r="M5" i="3"/>
  <c r="L5" i="3"/>
  <c r="K5" i="3"/>
  <c r="E5" i="3"/>
  <c r="O4" i="3"/>
  <c r="N4" i="3"/>
  <c r="M4" i="3"/>
  <c r="L4" i="3"/>
  <c r="K4" i="3"/>
  <c r="E4" i="3"/>
  <c r="O3" i="3"/>
  <c r="N3" i="3"/>
  <c r="M3" i="3"/>
  <c r="L3" i="3"/>
  <c r="K3" i="3"/>
  <c r="E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Q20" i="2" s="1"/>
  <c r="E21" i="2"/>
  <c r="R21" i="2" s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S50" i="2" s="1"/>
  <c r="E51" i="2"/>
  <c r="E52" i="2"/>
  <c r="Q52" i="2" s="1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S65" i="2" s="1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R85" i="2" s="1"/>
  <c r="E86" i="2"/>
  <c r="R86" i="2" s="1"/>
  <c r="E87" i="2"/>
  <c r="U87" i="2" s="1"/>
  <c r="E88" i="2"/>
  <c r="E89" i="2"/>
  <c r="S89" i="2" s="1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Q119" i="2" s="1"/>
  <c r="E120" i="2"/>
  <c r="P120" i="2" s="1"/>
  <c r="E121" i="2"/>
  <c r="R121" i="2" s="1"/>
  <c r="E122" i="2"/>
  <c r="R122" i="2" s="1"/>
  <c r="E123" i="2"/>
  <c r="E124" i="2"/>
  <c r="E125" i="2"/>
  <c r="E126" i="2"/>
  <c r="E127" i="2"/>
  <c r="E128" i="2"/>
  <c r="T128" i="2" s="1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T152" i="2" s="1"/>
  <c r="E153" i="2"/>
  <c r="U153" i="2" s="1"/>
  <c r="E154" i="2"/>
  <c r="E155" i="2"/>
  <c r="E156" i="2"/>
  <c r="E157" i="2"/>
  <c r="E158" i="2"/>
  <c r="E159" i="2"/>
  <c r="E160" i="2"/>
  <c r="E161" i="2"/>
  <c r="S161" i="2" s="1"/>
  <c r="E162" i="2"/>
  <c r="P162" i="2" s="1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1" i="2"/>
  <c r="T53" i="2"/>
  <c r="T54" i="2"/>
  <c r="T55" i="2"/>
  <c r="T56" i="2"/>
  <c r="T57" i="2"/>
  <c r="T58" i="2"/>
  <c r="T59" i="2"/>
  <c r="T60" i="2"/>
  <c r="T61" i="2"/>
  <c r="T62" i="2"/>
  <c r="T64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23" i="2"/>
  <c r="T124" i="2"/>
  <c r="T125" i="2"/>
  <c r="T126" i="2"/>
  <c r="T127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4" i="2"/>
  <c r="T155" i="2"/>
  <c r="T156" i="2"/>
  <c r="T157" i="2"/>
  <c r="T158" i="2"/>
  <c r="T159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1" i="2"/>
  <c r="S53" i="2"/>
  <c r="S54" i="2"/>
  <c r="S55" i="2"/>
  <c r="S56" i="2"/>
  <c r="S57" i="2"/>
  <c r="S58" i="2"/>
  <c r="S59" i="2"/>
  <c r="S60" i="2"/>
  <c r="S61" i="2"/>
  <c r="S62" i="2"/>
  <c r="S63" i="2"/>
  <c r="S64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7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23" i="2"/>
  <c r="S124" i="2"/>
  <c r="S125" i="2"/>
  <c r="S126" i="2"/>
  <c r="S127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4" i="2"/>
  <c r="S155" i="2"/>
  <c r="S156" i="2"/>
  <c r="S157" i="2"/>
  <c r="S158" i="2"/>
  <c r="S159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3" i="2"/>
  <c r="R54" i="2"/>
  <c r="R55" i="2"/>
  <c r="R56" i="2"/>
  <c r="R57" i="2"/>
  <c r="R58" i="2"/>
  <c r="R59" i="2"/>
  <c r="R60" i="2"/>
  <c r="R61" i="2"/>
  <c r="R62" i="2"/>
  <c r="R64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23" i="2"/>
  <c r="R124" i="2"/>
  <c r="R125" i="2"/>
  <c r="R126" i="2"/>
  <c r="R127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4" i="2"/>
  <c r="R155" i="2"/>
  <c r="R156" i="2"/>
  <c r="R157" i="2"/>
  <c r="R158" i="2"/>
  <c r="R159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3" i="2"/>
  <c r="Q54" i="2"/>
  <c r="Q55" i="2"/>
  <c r="Q56" i="2"/>
  <c r="Q57" i="2"/>
  <c r="Q58" i="2"/>
  <c r="Q59" i="2"/>
  <c r="Q60" i="2"/>
  <c r="Q61" i="2"/>
  <c r="Q62" i="2"/>
  <c r="Q64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23" i="2"/>
  <c r="Q124" i="2"/>
  <c r="Q125" i="2"/>
  <c r="Q126" i="2"/>
  <c r="Q127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4" i="2"/>
  <c r="Q155" i="2"/>
  <c r="Q156" i="2"/>
  <c r="Q157" i="2"/>
  <c r="Q158" i="2"/>
  <c r="Q159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3" i="2"/>
  <c r="U54" i="2"/>
  <c r="U55" i="2"/>
  <c r="U56" i="2"/>
  <c r="U57" i="2"/>
  <c r="U58" i="2"/>
  <c r="U59" i="2"/>
  <c r="U60" i="2"/>
  <c r="U61" i="2"/>
  <c r="U62" i="2"/>
  <c r="U63" i="2"/>
  <c r="U64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23" i="2"/>
  <c r="U124" i="2"/>
  <c r="U125" i="2"/>
  <c r="U126" i="2"/>
  <c r="U127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4" i="2"/>
  <c r="U155" i="2"/>
  <c r="U156" i="2"/>
  <c r="U157" i="2"/>
  <c r="U158" i="2"/>
  <c r="U159" i="2"/>
  <c r="U160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P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3" i="2"/>
  <c r="O54" i="2"/>
  <c r="O55" i="2"/>
  <c r="O56" i="2"/>
  <c r="O57" i="2"/>
  <c r="O58" i="2"/>
  <c r="O59" i="2"/>
  <c r="O60" i="2"/>
  <c r="O61" i="2"/>
  <c r="O62" i="2"/>
  <c r="O64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3" i="2"/>
  <c r="O124" i="2"/>
  <c r="O125" i="2"/>
  <c r="O126" i="2"/>
  <c r="O127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4" i="2"/>
  <c r="O155" i="2"/>
  <c r="O156" i="2"/>
  <c r="O157" i="2"/>
  <c r="O158" i="2"/>
  <c r="O159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63" i="2"/>
  <c r="T86" i="2"/>
  <c r="O87" i="2"/>
  <c r="S88" i="2"/>
  <c r="R119" i="2"/>
  <c r="P128" i="2"/>
  <c r="Q152" i="2"/>
  <c r="T153" i="2"/>
  <c r="S160" i="2"/>
  <c r="Q18" i="2"/>
  <c r="U19" i="2"/>
  <c r="R22" i="2"/>
  <c r="P65" i="2"/>
  <c r="P161" i="2"/>
  <c r="P45" i="2"/>
  <c r="P23" i="2"/>
  <c r="P46" i="2"/>
  <c r="P88" i="2"/>
  <c r="P134" i="2"/>
  <c r="P110" i="2"/>
  <c r="P62" i="2"/>
  <c r="P90" i="2"/>
  <c r="P233" i="2"/>
  <c r="P64" i="2"/>
  <c r="P229" i="2"/>
  <c r="P61" i="2"/>
  <c r="P84" i="2"/>
  <c r="P17" i="2"/>
  <c r="P137" i="2"/>
  <c r="P43" i="2"/>
  <c r="P85" i="2"/>
  <c r="P155" i="2"/>
  <c r="P131" i="2"/>
  <c r="P59" i="2"/>
  <c r="P41" i="2"/>
  <c r="P179" i="2"/>
  <c r="P178" i="2"/>
  <c r="P82" i="2"/>
  <c r="P39" i="2"/>
  <c r="P15" i="2"/>
  <c r="P112" i="2"/>
  <c r="P203" i="2"/>
  <c r="P202" i="2"/>
  <c r="P181" i="2"/>
  <c r="P225" i="2"/>
  <c r="P177" i="2"/>
  <c r="P129" i="2"/>
  <c r="P105" i="2"/>
  <c r="P81" i="2"/>
  <c r="P38" i="2"/>
  <c r="P14" i="2"/>
  <c r="P186" i="2"/>
  <c r="P232" i="2"/>
  <c r="P60" i="2"/>
  <c r="P227" i="2"/>
  <c r="P130" i="2"/>
  <c r="P224" i="2"/>
  <c r="P176" i="2"/>
  <c r="P13" i="2"/>
  <c r="P114" i="2"/>
  <c r="P231" i="2"/>
  <c r="P158" i="2"/>
  <c r="P109" i="2"/>
  <c r="P135" i="2"/>
  <c r="P154" i="2"/>
  <c r="P157" i="2"/>
  <c r="P201" i="2"/>
  <c r="P200" i="2"/>
  <c r="P104" i="2"/>
  <c r="P80" i="2"/>
  <c r="P37" i="2"/>
  <c r="P223" i="2"/>
  <c r="P199" i="2"/>
  <c r="P175" i="2"/>
  <c r="P151" i="2"/>
  <c r="P127" i="2"/>
  <c r="P103" i="2"/>
  <c r="P79" i="2"/>
  <c r="P36" i="2"/>
  <c r="P12" i="2"/>
  <c r="P234" i="2"/>
  <c r="P136" i="2"/>
  <c r="P222" i="2"/>
  <c r="P198" i="2"/>
  <c r="P174" i="2"/>
  <c r="P150" i="2"/>
  <c r="P126" i="2"/>
  <c r="P102" i="2"/>
  <c r="P78" i="2"/>
  <c r="P58" i="2"/>
  <c r="P35" i="2"/>
  <c r="P11" i="2"/>
  <c r="P185" i="2"/>
  <c r="P209" i="2"/>
  <c r="P106" i="2"/>
  <c r="P149" i="2"/>
  <c r="P125" i="2"/>
  <c r="P101" i="2"/>
  <c r="P77" i="2"/>
  <c r="P57" i="2"/>
  <c r="P34" i="2"/>
  <c r="P10" i="2"/>
  <c r="P210" i="2"/>
  <c r="P44" i="2"/>
  <c r="P180" i="2"/>
  <c r="P107" i="2"/>
  <c r="P220" i="2"/>
  <c r="P124" i="2"/>
  <c r="P100" i="2"/>
  <c r="P9" i="2"/>
  <c r="P138" i="2"/>
  <c r="P159" i="2"/>
  <c r="P42" i="2"/>
  <c r="P204" i="2"/>
  <c r="P83" i="2"/>
  <c r="P8" i="2"/>
  <c r="P47" i="2"/>
  <c r="P63" i="2"/>
  <c r="P156" i="2"/>
  <c r="P40" i="2"/>
  <c r="P7" i="2"/>
  <c r="P66" i="2"/>
  <c r="P113" i="2"/>
  <c r="P86" i="2"/>
  <c r="P205" i="2"/>
  <c r="P228" i="2"/>
  <c r="P111" i="2"/>
  <c r="P230" i="2"/>
  <c r="P184" i="2"/>
  <c r="P132" i="2"/>
  <c r="P173" i="2"/>
  <c r="P196" i="2"/>
  <c r="P56" i="2"/>
  <c r="P195" i="2"/>
  <c r="P123" i="2"/>
  <c r="P55" i="2"/>
  <c r="P74" i="2"/>
  <c r="P121" i="2"/>
  <c r="P237" i="2"/>
  <c r="P213" i="2"/>
  <c r="P165" i="2"/>
  <c r="P141" i="2"/>
  <c r="P117" i="2"/>
  <c r="P93" i="2"/>
  <c r="P69" i="2"/>
  <c r="P50" i="2"/>
  <c r="P26" i="2"/>
  <c r="P192" i="2"/>
  <c r="P144" i="2"/>
  <c r="P96" i="2"/>
  <c r="P183" i="2"/>
  <c r="P206" i="2"/>
  <c r="P208" i="2"/>
  <c r="P108" i="2"/>
  <c r="P16" i="2"/>
  <c r="P170" i="2"/>
  <c r="P197" i="2"/>
  <c r="P193" i="2"/>
  <c r="P53" i="2"/>
  <c r="P172" i="2"/>
  <c r="P33" i="2"/>
  <c r="P216" i="2"/>
  <c r="P29" i="2"/>
  <c r="P219" i="2"/>
  <c r="P147" i="2"/>
  <c r="P75" i="2"/>
  <c r="P146" i="2"/>
  <c r="P98" i="2"/>
  <c r="P217" i="2"/>
  <c r="P73" i="2"/>
  <c r="P236" i="2"/>
  <c r="P212" i="2"/>
  <c r="P164" i="2"/>
  <c r="P140" i="2"/>
  <c r="P116" i="2"/>
  <c r="P92" i="2"/>
  <c r="P68" i="2"/>
  <c r="P49" i="2"/>
  <c r="P25" i="2"/>
  <c r="P239" i="2"/>
  <c r="P215" i="2"/>
  <c r="P191" i="2"/>
  <c r="P143" i="2"/>
  <c r="P119" i="2"/>
  <c r="P95" i="2"/>
  <c r="P71" i="2"/>
  <c r="P28" i="2"/>
  <c r="P4" i="2"/>
  <c r="P189" i="2"/>
  <c r="P188" i="2"/>
  <c r="P207" i="2"/>
  <c r="P182" i="2"/>
  <c r="P133" i="2"/>
  <c r="P87" i="2"/>
  <c r="P226" i="2"/>
  <c r="P218" i="2"/>
  <c r="P31" i="2"/>
  <c r="P221" i="2"/>
  <c r="P241" i="2"/>
  <c r="P169" i="2"/>
  <c r="P97" i="2"/>
  <c r="P6" i="2"/>
  <c r="P148" i="2"/>
  <c r="P76" i="2"/>
  <c r="P240" i="2"/>
  <c r="P168" i="2"/>
  <c r="P72" i="2"/>
  <c r="P5" i="2"/>
  <c r="P171" i="2"/>
  <c r="P99" i="2"/>
  <c r="P32" i="2"/>
  <c r="P167" i="2"/>
  <c r="P194" i="2"/>
  <c r="P54" i="2"/>
  <c r="P145" i="2"/>
  <c r="P30" i="2"/>
  <c r="P235" i="2"/>
  <c r="P211" i="2"/>
  <c r="P187" i="2"/>
  <c r="P163" i="2"/>
  <c r="P139" i="2"/>
  <c r="P115" i="2"/>
  <c r="P91" i="2"/>
  <c r="P67" i="2"/>
  <c r="P48" i="2"/>
  <c r="P24" i="2"/>
  <c r="P238" i="2"/>
  <c r="P214" i="2"/>
  <c r="P190" i="2"/>
  <c r="P166" i="2"/>
  <c r="P142" i="2"/>
  <c r="P118" i="2"/>
  <c r="P94" i="2"/>
  <c r="P70" i="2"/>
  <c r="P51" i="2"/>
  <c r="P27" i="2"/>
  <c r="U85" i="2" l="1"/>
  <c r="O86" i="2"/>
  <c r="O85" i="2"/>
  <c r="O120" i="2"/>
  <c r="S162" i="2"/>
  <c r="S86" i="2"/>
  <c r="R120" i="2"/>
  <c r="Q120" i="2"/>
  <c r="U86" i="2"/>
  <c r="S85" i="2"/>
  <c r="U121" i="2"/>
  <c r="Q121" i="2"/>
  <c r="Q85" i="2"/>
  <c r="K65" i="3"/>
  <c r="K86" i="3"/>
  <c r="K89" i="3"/>
  <c r="K119" i="3"/>
  <c r="K122" i="3"/>
  <c r="K128" i="3"/>
  <c r="K152" i="3"/>
  <c r="K161" i="3"/>
  <c r="L65" i="3"/>
  <c r="L86" i="3"/>
  <c r="L89" i="3"/>
  <c r="L119" i="3"/>
  <c r="L122" i="3"/>
  <c r="L128" i="3"/>
  <c r="L152" i="3"/>
  <c r="L161" i="3"/>
  <c r="M65" i="3"/>
  <c r="M86" i="3"/>
  <c r="M89" i="3"/>
  <c r="M119" i="3"/>
  <c r="M122" i="3"/>
  <c r="M128" i="3"/>
  <c r="M152" i="3"/>
  <c r="M161" i="3"/>
  <c r="N65" i="3"/>
  <c r="N86" i="3"/>
  <c r="N89" i="3"/>
  <c r="N119" i="3"/>
  <c r="N122" i="3"/>
  <c r="N128" i="3"/>
  <c r="N152" i="3"/>
  <c r="N161" i="3"/>
  <c r="O65" i="3"/>
  <c r="O86" i="3"/>
  <c r="O89" i="3"/>
  <c r="O119" i="3"/>
  <c r="O122" i="3"/>
  <c r="O128" i="3"/>
  <c r="O152" i="3"/>
  <c r="O161" i="3"/>
  <c r="K63" i="3"/>
  <c r="K87" i="3"/>
  <c r="K120" i="3"/>
  <c r="K153" i="3"/>
  <c r="K162" i="3"/>
  <c r="L63" i="3"/>
  <c r="L87" i="3"/>
  <c r="L120" i="3"/>
  <c r="L153" i="3"/>
  <c r="L162" i="3"/>
  <c r="M63" i="3"/>
  <c r="M87" i="3"/>
  <c r="M120" i="3"/>
  <c r="M153" i="3"/>
  <c r="M162" i="3"/>
  <c r="N63" i="3"/>
  <c r="N87" i="3"/>
  <c r="N120" i="3"/>
  <c r="N153" i="3"/>
  <c r="N162" i="3"/>
  <c r="O63" i="3"/>
  <c r="O87" i="3"/>
  <c r="O120" i="3"/>
  <c r="O153" i="3"/>
  <c r="O162" i="3"/>
  <c r="K85" i="3"/>
  <c r="K88" i="3"/>
  <c r="K121" i="3"/>
  <c r="K160" i="3"/>
  <c r="L52" i="3"/>
  <c r="L85" i="3"/>
  <c r="L88" i="3"/>
  <c r="L121" i="3"/>
  <c r="L160" i="3"/>
  <c r="M52" i="3"/>
  <c r="M85" i="3"/>
  <c r="M88" i="3"/>
  <c r="M121" i="3"/>
  <c r="M160" i="3"/>
  <c r="N52" i="3"/>
  <c r="N85" i="3"/>
  <c r="N88" i="3"/>
  <c r="N121" i="3"/>
  <c r="N160" i="3"/>
  <c r="K52" i="3"/>
  <c r="O52" i="3"/>
  <c r="O85" i="3"/>
  <c r="O88" i="3"/>
  <c r="O121" i="3"/>
  <c r="O160" i="3"/>
  <c r="P122" i="2"/>
  <c r="U152" i="2"/>
  <c r="U128" i="2"/>
  <c r="Q122" i="2"/>
  <c r="R162" i="2"/>
  <c r="R161" i="2"/>
  <c r="R89" i="2"/>
  <c r="R65" i="2"/>
  <c r="T52" i="2"/>
  <c r="O153" i="2"/>
  <c r="U52" i="2"/>
  <c r="R160" i="2"/>
  <c r="R88" i="2"/>
  <c r="O152" i="2"/>
  <c r="O128" i="2"/>
  <c r="R87" i="2"/>
  <c r="R63" i="2"/>
  <c r="S153" i="2"/>
  <c r="T122" i="2"/>
  <c r="U122" i="2"/>
  <c r="S152" i="2"/>
  <c r="S128" i="2"/>
  <c r="T121" i="2"/>
  <c r="T120" i="2"/>
  <c r="U120" i="2"/>
  <c r="Q162" i="2"/>
  <c r="T119" i="2"/>
  <c r="P160" i="2"/>
  <c r="O52" i="2"/>
  <c r="U119" i="2"/>
  <c r="Q161" i="2"/>
  <c r="Q89" i="2"/>
  <c r="Q65" i="2"/>
  <c r="Q160" i="2"/>
  <c r="Q88" i="2"/>
  <c r="S52" i="2"/>
  <c r="P52" i="2"/>
  <c r="P152" i="2"/>
  <c r="P153" i="2"/>
  <c r="O122" i="2"/>
  <c r="Q87" i="2"/>
  <c r="Q63" i="2"/>
  <c r="R153" i="2"/>
  <c r="O121" i="2"/>
  <c r="Q86" i="2"/>
  <c r="R152" i="2"/>
  <c r="R128" i="2"/>
  <c r="S122" i="2"/>
  <c r="S121" i="2"/>
  <c r="T162" i="2"/>
  <c r="U162" i="2"/>
  <c r="S120" i="2"/>
  <c r="T161" i="2"/>
  <c r="T89" i="2"/>
  <c r="T65" i="2"/>
  <c r="U161" i="2"/>
  <c r="U89" i="2"/>
  <c r="U65" i="2"/>
  <c r="S119" i="2"/>
  <c r="T160" i="2"/>
  <c r="T88" i="2"/>
  <c r="U88" i="2"/>
  <c r="R52" i="2"/>
  <c r="T87" i="2"/>
  <c r="T63" i="2"/>
  <c r="Q153" i="2"/>
  <c r="Q128" i="2"/>
  <c r="T85" i="2"/>
  <c r="P89" i="2"/>
  <c r="O162" i="2"/>
  <c r="P19" i="2"/>
  <c r="O161" i="2"/>
  <c r="O89" i="2"/>
  <c r="O65" i="2"/>
  <c r="O160" i="2"/>
  <c r="O88" i="2"/>
  <c r="U21" i="2"/>
  <c r="T50" i="2"/>
  <c r="O18" i="2"/>
  <c r="P18" i="2"/>
  <c r="S21" i="2"/>
  <c r="P21" i="2"/>
  <c r="R20" i="2"/>
  <c r="R18" i="2"/>
  <c r="R19" i="2"/>
  <c r="S22" i="2"/>
  <c r="S20" i="2"/>
  <c r="S19" i="2"/>
  <c r="T22" i="2"/>
  <c r="S18" i="2"/>
  <c r="T21" i="2"/>
  <c r="T20" i="2"/>
  <c r="T19" i="2"/>
  <c r="T18" i="2"/>
  <c r="P22" i="2"/>
  <c r="O22" i="2"/>
  <c r="O21" i="2"/>
  <c r="O20" i="2"/>
  <c r="O19" i="2"/>
  <c r="U22" i="2"/>
  <c r="U20" i="2"/>
  <c r="Q22" i="2"/>
  <c r="U18" i="2"/>
  <c r="Q21" i="2"/>
  <c r="P20" i="2"/>
  <c r="Q19" i="2"/>
</calcChain>
</file>

<file path=xl/sharedStrings.xml><?xml version="1.0" encoding="utf-8"?>
<sst xmlns="http://schemas.openxmlformats.org/spreadsheetml/2006/main" count="3966" uniqueCount="791">
  <si>
    <t>SafeShallows_TechSite_Scattered</t>
  </si>
  <si>
    <t>Kelp_TechSite_Scattered</t>
  </si>
  <si>
    <t>GrassyPlateaus_TechSite_Scattered</t>
  </si>
  <si>
    <t>KooshZone_TechSite_Scatter</t>
  </si>
  <si>
    <t>SparseReef_Techsite_Scatter</t>
  </si>
  <si>
    <t>UnderwaterIslands_TechSite_Scatter</t>
  </si>
  <si>
    <t>GrandReef_TechSite_Scattered</t>
  </si>
  <si>
    <t>BloodKelp_TechSite_Scatter</t>
  </si>
  <si>
    <t>Mountains_TechSite_Scatter</t>
  </si>
  <si>
    <t>Dunes_TechSite_Scatter</t>
  </si>
  <si>
    <t>SeaTreaderPath_TechSite_Scatter</t>
  </si>
  <si>
    <t>Biome</t>
  </si>
  <si>
    <t>Count</t>
  </si>
  <si>
    <t>Probability</t>
  </si>
  <si>
    <t>Code</t>
  </si>
  <si>
    <t>ArcticCaldera_Ground</t>
  </si>
  <si>
    <t>ArcticCaldera_Open</t>
  </si>
  <si>
    <t>ArcticCaldera_Wall</t>
  </si>
  <si>
    <t>ArcticKelp_CaveInner_Open</t>
  </si>
  <si>
    <t>ArcticKelp_CaveInner_Rock</t>
  </si>
  <si>
    <t>ArcticKelp_CaveInner_Roots</t>
  </si>
  <si>
    <t>ArcticKelp_CaveInner_Sand</t>
  </si>
  <si>
    <t>ArcticKelp_CaveOuter_Open</t>
  </si>
  <si>
    <t>ArcticKelp_CaveOuter_Rock</t>
  </si>
  <si>
    <t>ArcticKelp_CaveOuter_Roots</t>
  </si>
  <si>
    <t>ArcticKelp_CaveOuter_Sand</t>
  </si>
  <si>
    <t>ArcticKelp_Generic_Obsolete</t>
  </si>
  <si>
    <t>ArcticKelp_Grass</t>
  </si>
  <si>
    <t>ArcticKelp_Open</t>
  </si>
  <si>
    <t>ArcticKelp_Rock</t>
  </si>
  <si>
    <t>ArcticKelp_SeamonkeyNest1</t>
  </si>
  <si>
    <t>ArcticKelp_SeamonkeyNest2</t>
  </si>
  <si>
    <t>ArcticKelp_SeamonkeyNest3</t>
  </si>
  <si>
    <t>ArcticKelp_SeamonkeyNest4</t>
  </si>
  <si>
    <t>ArcticKelp_SeamonkeyNest5</t>
  </si>
  <si>
    <t>ArcticSpires_Cave</t>
  </si>
  <si>
    <t>ArcticSpires_Generic</t>
  </si>
  <si>
    <t>ArcticSpires_OreVein</t>
  </si>
  <si>
    <t>ArcticSpires_OreVein_Tier2</t>
  </si>
  <si>
    <t>ArcticSpires_SpyPenguinCave</t>
  </si>
  <si>
    <t>Arctic_Generic</t>
  </si>
  <si>
    <t>Arctic_Open</t>
  </si>
  <si>
    <t>CrystalCave_Castle_Ceiling</t>
  </si>
  <si>
    <t>CrystalCave_Castle_Crystal</t>
  </si>
  <si>
    <t>CrystalCave_Castle_Generic</t>
  </si>
  <si>
    <t>CrystalCave_Castle_Ground</t>
  </si>
  <si>
    <t>CrystalCave_Castle_Open</t>
  </si>
  <si>
    <t>CrystalCave_Ceiling</t>
  </si>
  <si>
    <t>CrystalCave_Crystal</t>
  </si>
  <si>
    <t>CrystalCave_Fissure_Floor</t>
  </si>
  <si>
    <t>CrystalCave_Fissure_Open</t>
  </si>
  <si>
    <t>CrystalCave_Fissure_OreVein</t>
  </si>
  <si>
    <t>CrystalCave_Fissure_Wall</t>
  </si>
  <si>
    <t>CrystalCave_Generic</t>
  </si>
  <si>
    <t>CrystalCave_Ground</t>
  </si>
  <si>
    <t>CrystalCave_Inner_Ceiling</t>
  </si>
  <si>
    <t>CrystalCave_Inner_Crystal</t>
  </si>
  <si>
    <t>CrystalCave_Inner_Generic</t>
  </si>
  <si>
    <t>CrystalCave_Inner_Ground</t>
  </si>
  <si>
    <t>CrystalCave_Inner_Open</t>
  </si>
  <si>
    <t>CrystalCave_Inner_Wall</t>
  </si>
  <si>
    <t>CrystalCave_Inner_YellowCoral</t>
  </si>
  <si>
    <t>CrystalCave_Open</t>
  </si>
  <si>
    <t>CrystalCave_Vent_Open</t>
  </si>
  <si>
    <t>CrystalCave_Wall</t>
  </si>
  <si>
    <t>CrystalCave_YellowCoral</t>
  </si>
  <si>
    <t>DeepArctic_Generic</t>
  </si>
  <si>
    <t>DeepArctic_Open</t>
  </si>
  <si>
    <t>EastArctic_DeepOpen</t>
  </si>
  <si>
    <t>EastArctic_Generic</t>
  </si>
  <si>
    <t>EastArctic_Ground</t>
  </si>
  <si>
    <t>EastArctic_IceBerg_Cave</t>
  </si>
  <si>
    <t>EastArctic_IceBerg_CaveSealed</t>
  </si>
  <si>
    <t>EastArctic_IceBerg_CaveSealed_Open</t>
  </si>
  <si>
    <t>EastArctic_IceBerg_CaveSealed_OreVein</t>
  </si>
  <si>
    <t>EastArctic_IceBerg_Cave_Open</t>
  </si>
  <si>
    <t>EastArctic_IceBerg_Cave_OreVein</t>
  </si>
  <si>
    <t>EastArctic_IceBerg_ExteriorSurface</t>
  </si>
  <si>
    <t>EastArctic_IceBerg_ExteriorWater</t>
  </si>
  <si>
    <t>EastArctic_Open</t>
  </si>
  <si>
    <t>EastArctic_RockWall</t>
  </si>
  <si>
    <t>FabricatorCavern_Ceiling</t>
  </si>
  <si>
    <t>FabricatorCavern_Crystal</t>
  </si>
  <si>
    <t>FabricatorCavern_Generic</t>
  </si>
  <si>
    <t>FabricatorCavern_Grass</t>
  </si>
  <si>
    <t>FabricatorCavern_Ground</t>
  </si>
  <si>
    <t>FabricatorCavern_Open</t>
  </si>
  <si>
    <t>FabricatorCavern_Wall</t>
  </si>
  <si>
    <t>FragmentBaseBioReactor</t>
  </si>
  <si>
    <t>FragmentBaseBulkhead</t>
  </si>
  <si>
    <t>FragmentBaseNuclearReactor</t>
  </si>
  <si>
    <t>FragmentBaseRoom</t>
  </si>
  <si>
    <t>FragmentBaseUpgradeConsole</t>
  </si>
  <si>
    <t>FragmentBatteryCharger</t>
  </si>
  <si>
    <t>FragmentConstructor</t>
  </si>
  <si>
    <t>FragmentCyclopsBridge</t>
  </si>
  <si>
    <t>FragmentCyclopsEngine</t>
  </si>
  <si>
    <t>FragmentCyclopsHullLarge</t>
  </si>
  <si>
    <t>FragmentCyclopsHullMedium</t>
  </si>
  <si>
    <t>FragmentExosuit</t>
  </si>
  <si>
    <t>FragmentPowerCellCharger</t>
  </si>
  <si>
    <t>FragmentSeamoth</t>
  </si>
  <si>
    <t>FragmentThermalPlant</t>
  </si>
  <si>
    <t>FragmentWorkbench</t>
  </si>
  <si>
    <t>GlacialBasin</t>
  </si>
  <si>
    <t>GlacialBasin_BikeCrashSite</t>
  </si>
  <si>
    <t>GlacialBasin_Generic</t>
  </si>
  <si>
    <t>GlacialBasin_OreVein_Blocked</t>
  </si>
  <si>
    <t>GlacialBasin_OreVein_BlueIce</t>
  </si>
  <si>
    <t>GlacialBasin_OreVein_BlueIce_Blocked</t>
  </si>
  <si>
    <t>GlacialBasin_OreVein_Ice</t>
  </si>
  <si>
    <t>GlacialBasin_SnowStalkerFur</t>
  </si>
  <si>
    <t>GlacialBasin_SpyPenguin</t>
  </si>
  <si>
    <t>GlacialBasin_Underwater</t>
  </si>
  <si>
    <t>GlacialBasin_Wall</t>
  </si>
  <si>
    <t>GlacialBay</t>
  </si>
  <si>
    <t>GlacialConnection_Ground</t>
  </si>
  <si>
    <t>GlacialConnection_IceCeiling</t>
  </si>
  <si>
    <t>GlacialConnection_Open</t>
  </si>
  <si>
    <t>Glacier_Generic</t>
  </si>
  <si>
    <t>LilyPads_Coral</t>
  </si>
  <si>
    <t>LilyPads_Crevice_Coral</t>
  </si>
  <si>
    <t>LilyPads_Crevice_Grass</t>
  </si>
  <si>
    <t>LilyPads_Crevice_Ground</t>
  </si>
  <si>
    <t>LilyPads_Crevice_Open</t>
  </si>
  <si>
    <t>LilyPads_Crevice_SeamonkeyNest1</t>
  </si>
  <si>
    <t>LilyPads_Crevice_SeamonkeyNest2</t>
  </si>
  <si>
    <t>LilyPads_Crevice_SeamonkeyNest3</t>
  </si>
  <si>
    <t>LilyPads_Crevice_SeamonkeyNest4</t>
  </si>
  <si>
    <t>LilyPads_Crevice_SeamonkeyNest5</t>
  </si>
  <si>
    <t>LilyPads_Crevice_Wall</t>
  </si>
  <si>
    <t>LilyPads_Deep_Coral</t>
  </si>
  <si>
    <t>LilyPads_Deep_Generic</t>
  </si>
  <si>
    <t>LilyPads_Deep_GiantFlower_Open</t>
  </si>
  <si>
    <t>LilyPads_Deep_Grass</t>
  </si>
  <si>
    <t>LilyPads_Deep_Ground</t>
  </si>
  <si>
    <t>LilyPads_Deep_Open</t>
  </si>
  <si>
    <t>LilyPads_Deep_Wall</t>
  </si>
  <si>
    <t>LilyPads_Generic</t>
  </si>
  <si>
    <t>LilyPads_Grass</t>
  </si>
  <si>
    <t>LilyPads_Ground</t>
  </si>
  <si>
    <t>LilyPads_Island_Open</t>
  </si>
  <si>
    <t>LilyPads_Islands_Cave_Ground</t>
  </si>
  <si>
    <t>LilyPads_Islands_Cave_Wall</t>
  </si>
  <si>
    <t>LilyPads_Islands_Coral</t>
  </si>
  <si>
    <t>LilyPads_Islands_Grass</t>
  </si>
  <si>
    <t>LilyPads_Islands_Ground</t>
  </si>
  <si>
    <t>LilyPads_Islands_Wall</t>
  </si>
  <si>
    <t>LilyPads_MegaIsland_Coral</t>
  </si>
  <si>
    <t>LilyPads_MegaIsland_Grass</t>
  </si>
  <si>
    <t>LilyPads_MegaIsland_Ground</t>
  </si>
  <si>
    <t>LilyPads_MegaIsland_Open</t>
  </si>
  <si>
    <t>LilyPads_MegaIsland_Wall</t>
  </si>
  <si>
    <t>LilyPads_MegaTrench_Ground</t>
  </si>
  <si>
    <t>LilyPads_MegaTrench_Wall</t>
  </si>
  <si>
    <t>LilyPads_Open</t>
  </si>
  <si>
    <t>LilyPads_OreVein1</t>
  </si>
  <si>
    <t>LilyPads_OreVein2</t>
  </si>
  <si>
    <t>LilyPads_Shallow_Open</t>
  </si>
  <si>
    <t>LilyPads_ShipWreck_Coral</t>
  </si>
  <si>
    <t>LilyPads_ShipWreck_Grass</t>
  </si>
  <si>
    <t>LilyPads_ShipWreck_Ground</t>
  </si>
  <si>
    <t>LilyPads_ShipWreck_Open</t>
  </si>
  <si>
    <t>LilyPads_ShipWreck_Wall</t>
  </si>
  <si>
    <t>LilyPads_Wall</t>
  </si>
  <si>
    <t>MargArea_BaseGround</t>
  </si>
  <si>
    <t>MargArea_BaseWalls</t>
  </si>
  <si>
    <t>MargArea_Ground</t>
  </si>
  <si>
    <t>MargArea_Open</t>
  </si>
  <si>
    <t>MargArea_Walls</t>
  </si>
  <si>
    <t>Medkit_Storage</t>
  </si>
  <si>
    <t>MethaneIceCave_Generic</t>
  </si>
  <si>
    <t>MethaneIceCave_Open</t>
  </si>
  <si>
    <t>MiningSite_Ground</t>
  </si>
  <si>
    <t>MiningSite_RockWall</t>
  </si>
  <si>
    <t>PurpleVents_Crevice_Ground</t>
  </si>
  <si>
    <t>PurpleVents_Crevice_Open</t>
  </si>
  <si>
    <t>PurpleVents_Crevice_Pool_Prop</t>
  </si>
  <si>
    <t>PurpleVents_Crevice_Pool_Voxel</t>
  </si>
  <si>
    <t>PurpleVents_Crevice_Vent</t>
  </si>
  <si>
    <t>PurpleVents_Crevice_Wall</t>
  </si>
  <si>
    <t>PurpleVents_Deep_Ground</t>
  </si>
  <si>
    <t>PurpleVents_Deep_Open</t>
  </si>
  <si>
    <t>PurpleVents_Deep_Pool_Prop</t>
  </si>
  <si>
    <t>PurpleVents_Deep_Pool_Voxel</t>
  </si>
  <si>
    <t>PurpleVents_Deep_Vent</t>
  </si>
  <si>
    <t>PurpleVents_Deep_Wall</t>
  </si>
  <si>
    <t>PurpleVents_Generic</t>
  </si>
  <si>
    <t>PurpleVents_Ground</t>
  </si>
  <si>
    <t>PurpleVents_Open</t>
  </si>
  <si>
    <t>PurpleVents_Pool_Prop</t>
  </si>
  <si>
    <t>PurpleVents_Pool_Voxel</t>
  </si>
  <si>
    <t>PurpleVents_ShipWreck_Ground</t>
  </si>
  <si>
    <t>PurpleVents_ShipWreck_Open</t>
  </si>
  <si>
    <t>PurpleVents_ShipWreck_Pool_Prop</t>
  </si>
  <si>
    <t>PurpleVents_ShipWreck_Pool_Voxel</t>
  </si>
  <si>
    <t>PurpleVents_ShipWreck_Vent</t>
  </si>
  <si>
    <t>PurpleVents_ShipWreck_Wall</t>
  </si>
  <si>
    <t>PurpleVents_Vent</t>
  </si>
  <si>
    <t>PurpleVents_Wall</t>
  </si>
  <si>
    <t>ShipWreck1_Open</t>
  </si>
  <si>
    <t>ShipWreck2_Open</t>
  </si>
  <si>
    <t>ShipWreck3_Open</t>
  </si>
  <si>
    <t>SparseArctic_Generic</t>
  </si>
  <si>
    <t>SparseArctic_Ground</t>
  </si>
  <si>
    <t>SparseArctic_IceSheet</t>
  </si>
  <si>
    <t>SparseArctic_Open</t>
  </si>
  <si>
    <t>SparseArctic_Rock</t>
  </si>
  <si>
    <t>SupplyCrate_Supplies</t>
  </si>
  <si>
    <t>ThermalSpires_CanyonWall</t>
  </si>
  <si>
    <t>ThermalSpires_Cave_Coral</t>
  </si>
  <si>
    <t>ThermalSpires_Cave_Ground</t>
  </si>
  <si>
    <t>ThermalSpires_Cave_Lode1</t>
  </si>
  <si>
    <t>ThermalSpires_Cave_Lode2</t>
  </si>
  <si>
    <t>ThermalSpires_Cave_Open</t>
  </si>
  <si>
    <t>ThermalSpires_Cave_Wall</t>
  </si>
  <si>
    <t>ThermalSpires_Coral</t>
  </si>
  <si>
    <t>ThermalSpires_Generic</t>
  </si>
  <si>
    <t>ThermalSpires_Ground</t>
  </si>
  <si>
    <t>ThermalSpires_Open</t>
  </si>
  <si>
    <t>ThermalSpires_Rock</t>
  </si>
  <si>
    <t>ThermalSpires_RockyGround</t>
  </si>
  <si>
    <t>ThermalSpires_Spire</t>
  </si>
  <si>
    <t>TreeSpires_BigFissure_Ground</t>
  </si>
  <si>
    <t>TreeSpires_BigFissure_Open</t>
  </si>
  <si>
    <t>TreeSpires_BigFissure_Wall</t>
  </si>
  <si>
    <t>TreeSpires_BigTree_Ground</t>
  </si>
  <si>
    <t>TreeSpires_BigTree_Open</t>
  </si>
  <si>
    <t>TreeSpires_BigTree_Wall</t>
  </si>
  <si>
    <t>TreeSpires_Generic</t>
  </si>
  <si>
    <t>TreeSpires_Ground</t>
  </si>
  <si>
    <t>TreeSpires_Mud</t>
  </si>
  <si>
    <t>TreeSpires_Open</t>
  </si>
  <si>
    <t>TreeSpires_OpenDeep</t>
  </si>
  <si>
    <t>TreeSpires_SmallFissure</t>
  </si>
  <si>
    <t>TreeSpires_VentGarden</t>
  </si>
  <si>
    <t>TreeSpires_Wall</t>
  </si>
  <si>
    <t>TwistyBridges_Bridge</t>
  </si>
  <si>
    <t>TwistyBridges_CaveInner_Generic_Obsolete</t>
  </si>
  <si>
    <t>TwistyBridges_CaveOuter_Generic_Obsolete</t>
  </si>
  <si>
    <t>TwistyBridges_Cave_Coral</t>
  </si>
  <si>
    <t>TwistyBridges_Cave_Ground</t>
  </si>
  <si>
    <t>TwistyBridges_Cave_OreVein</t>
  </si>
  <si>
    <t>TwistyBridges_Cave_RockWall</t>
  </si>
  <si>
    <t>TwistyBridges_Cave_Sanctuary_RockWall</t>
  </si>
  <si>
    <t>TwistyBridges_Coral</t>
  </si>
  <si>
    <t>TwistyBridges_Deep_Bridge_Unused</t>
  </si>
  <si>
    <t>TwistyBridges_Deep_Coral</t>
  </si>
  <si>
    <t>TwistyBridges_Deep_Generic_Obsolete</t>
  </si>
  <si>
    <t>TwistyBridges_Deep_Ground</t>
  </si>
  <si>
    <t>TwistyBridges_Deep_GroundRoots</t>
  </si>
  <si>
    <t>TwistyBridges_Deep_Open</t>
  </si>
  <si>
    <t>TwistyBridges_Deep_RockWall</t>
  </si>
  <si>
    <t>TwistyBridges_Deep_ThermalVentArea_Coral_Unused</t>
  </si>
  <si>
    <t>TwistyBridges_Deep_ThermalVentArea_Ground</t>
  </si>
  <si>
    <t>TwistyBridges_Deep_ThermalVentArea_RockWall_Unused</t>
  </si>
  <si>
    <t>TwistyBridges_Deep_ThermalVent_Open</t>
  </si>
  <si>
    <t>TwistyBridges_Deep_WallRoots</t>
  </si>
  <si>
    <t>TwistyBridges_Generic_Obsolete</t>
  </si>
  <si>
    <t>TwistyBridges_Ground</t>
  </si>
  <si>
    <t>TwistyBridges_Open</t>
  </si>
  <si>
    <t>TwistyBridges_RockWall</t>
  </si>
  <si>
    <t>TwistyBridges_Shallow_Bridge</t>
  </si>
  <si>
    <t>TwistyBridges_Shallow_Coral</t>
  </si>
  <si>
    <t>TwistyBridges_Shallow_Ground</t>
  </si>
  <si>
    <t>TwistyBridges_Shallow_Open</t>
  </si>
  <si>
    <t>TwistyBridges_Shallow_RockWall</t>
  </si>
  <si>
    <t>WestArctic_Deep_Open</t>
  </si>
  <si>
    <t>WestArctic_Generic</t>
  </si>
  <si>
    <t>WestArctic_Ground</t>
  </si>
  <si>
    <t>WestArctic_IceBerg_Cave</t>
  </si>
  <si>
    <t>WestArctic_IceBerg_CaveSealed</t>
  </si>
  <si>
    <t>WestArctic_IceBerg_CaveSealed_Open</t>
  </si>
  <si>
    <t>WestArctic_IceBerg_CaveSealed_OreVein</t>
  </si>
  <si>
    <t>WestArctic_IceBerg_Cave_Open</t>
  </si>
  <si>
    <t>WestArctic_IceBerg_Cave_OreVein</t>
  </si>
  <si>
    <t>WestArctic_IceBerg_ExteriorSurface</t>
  </si>
  <si>
    <t>WestArctic_IceBerg_ExteriorWater</t>
  </si>
  <si>
    <t>WestArctic_IceBerg_SpyPenglingCave_OreVein</t>
  </si>
  <si>
    <t>WestArctic_Open</t>
  </si>
  <si>
    <t>WestArctic_RockWall</t>
  </si>
  <si>
    <t>WorldEdge_Ground</t>
  </si>
  <si>
    <t>Pengling</t>
  </si>
  <si>
    <t>Pengwing</t>
  </si>
  <si>
    <t>Pengwing Code</t>
  </si>
  <si>
    <t>Pengling Code</t>
  </si>
  <si>
    <t>SS Baby</t>
  </si>
  <si>
    <t>Pinni</t>
  </si>
  <si>
    <t>Pinni Code</t>
  </si>
  <si>
    <t>SS Adult</t>
  </si>
  <si>
    <t>SS Adult Code</t>
  </si>
  <si>
    <t>SS Baby Code</t>
  </si>
  <si>
    <t>Tri Gold</t>
  </si>
  <si>
    <t>Tri Gold Code</t>
  </si>
  <si>
    <t>Tri Blue</t>
  </si>
  <si>
    <t>Tri Blue Code</t>
  </si>
  <si>
    <t>X</t>
  </si>
  <si>
    <t>FindCount</t>
  </si>
  <si>
    <t>FindProbability</t>
  </si>
  <si>
    <t>Cat</t>
  </si>
  <si>
    <t>Cat Code</t>
  </si>
  <si>
    <t>Robot</t>
  </si>
  <si>
    <t>Robot Code</t>
  </si>
  <si>
    <t>Blood C</t>
  </si>
  <si>
    <t>Blood C Code</t>
  </si>
  <si>
    <t>Cave C</t>
  </si>
  <si>
    <t>Cave C Code</t>
  </si>
  <si>
    <t>Crab S</t>
  </si>
  <si>
    <t>Crab S Code</t>
  </si>
  <si>
    <t>Subnautica</t>
  </si>
  <si>
    <t>ActiveLavaZone_Chamber_Ceiling</t>
  </si>
  <si>
    <t>ActiveLavaZone_Chamber_Floor</t>
  </si>
  <si>
    <t>ActiveLavaZone_Chamber_Floor_Far</t>
  </si>
  <si>
    <t>ActiveLavaZone_Chamber_Lava_CreatureOnly</t>
  </si>
  <si>
    <t>ActiveLavaZone_Chamber_Open_CreatureOnly</t>
  </si>
  <si>
    <t>ActiveLavaZone_Chamber_Wall</t>
  </si>
  <si>
    <t>ActiveLavaZone_Falls_Ceiling</t>
  </si>
  <si>
    <t>ActiveLavaZone_Falls_Floor</t>
  </si>
  <si>
    <t>ActiveLavaZone_Falls_Floor_Far</t>
  </si>
  <si>
    <t>ActiveLavaZone_Falls_Lava_CreatureOnly</t>
  </si>
  <si>
    <t>ActiveLavaZone_Falls_Open_CreatureOnly</t>
  </si>
  <si>
    <t>ActiveLavaZone_Falls_Wall</t>
  </si>
  <si>
    <t>Aurora_UpgradeConsole</t>
  </si>
  <si>
    <t>BloodKelp_CaveCeiling</t>
  </si>
  <si>
    <t>BloodKelp_CaveFloor</t>
  </si>
  <si>
    <t>BloodKelp_CaveRoots</t>
  </si>
  <si>
    <t>BloodKelp_CaveWall</t>
  </si>
  <si>
    <t>BloodKelp_EscapePod</t>
  </si>
  <si>
    <t>BloodKelp_Floor</t>
  </si>
  <si>
    <t>BloodKelp_Grass</t>
  </si>
  <si>
    <t>BloodKelp_OpenDeep_CreatureOnly</t>
  </si>
  <si>
    <t>BloodKelp_OpenShallow_CreatureOnly</t>
  </si>
  <si>
    <t>BloodKelp_Roots</t>
  </si>
  <si>
    <t>BloodKelp_ShockerEggs</t>
  </si>
  <si>
    <t>BloodKelp_TechSite</t>
  </si>
  <si>
    <t>BloodKelp_TechSite_Barrier</t>
  </si>
  <si>
    <t>BloodKelp_TechSite_Hidden_Obsolete</t>
  </si>
  <si>
    <t>BloodKelp_TrenchFloor</t>
  </si>
  <si>
    <t>BloodKelp_TrenchRoots</t>
  </si>
  <si>
    <t>BloodKelp_TrenchWall</t>
  </si>
  <si>
    <t>BloodKelp_UniqueCreatures</t>
  </si>
  <si>
    <t>BloodKelp_Wall</t>
  </si>
  <si>
    <t>BloodKelp_WreckCreatures</t>
  </si>
  <si>
    <t>BonesField_Algae</t>
  </si>
  <si>
    <t>BonesField_Cave_Ceiling</t>
  </si>
  <si>
    <t>BonesField_Cave_Grass</t>
  </si>
  <si>
    <t>BonesField_Cave_Ground</t>
  </si>
  <si>
    <t>BonesField_Cave_Wall</t>
  </si>
  <si>
    <t>BonesField_Ceiling</t>
  </si>
  <si>
    <t>BonesField_Corridor_Algae</t>
  </si>
  <si>
    <t>BonesField_Corridor_Ceiling</t>
  </si>
  <si>
    <t>BonesField_Corridor_CreatureOnly</t>
  </si>
  <si>
    <t>BonesField_Corridor_Ground</t>
  </si>
  <si>
    <t>BonesField_Corridor_Skeleton_Open_CreatureOnly</t>
  </si>
  <si>
    <t>BonesField_Corridor_Stream</t>
  </si>
  <si>
    <t>BonesField_Corridor_Wall</t>
  </si>
  <si>
    <t>BonesField_Ground</t>
  </si>
  <si>
    <t>BonesField_LakePit_Floor</t>
  </si>
  <si>
    <t>BonesField_LakePit_Open_CreatureOnly</t>
  </si>
  <si>
    <t>BonesField_LakePit_Wall</t>
  </si>
  <si>
    <t>BonesField_Lake_Floor</t>
  </si>
  <si>
    <t>BonesField_LedgeSide</t>
  </si>
  <si>
    <t>BonesField_LedgeTop</t>
  </si>
  <si>
    <t>BonesField_Open_Creature</t>
  </si>
  <si>
    <t>BonesField_Skeleton_Open_CreatureOnly</t>
  </si>
  <si>
    <t>BonesField_ThermalVent</t>
  </si>
  <si>
    <t>BonesField_Wall</t>
  </si>
  <si>
    <t>Canyon_Algae</t>
  </si>
  <si>
    <t>Canyon_Ceiling</t>
  </si>
  <si>
    <t>Canyon_Grass</t>
  </si>
  <si>
    <t>Canyon_Ground</t>
  </si>
  <si>
    <t>Canyon_Lake_Floor</t>
  </si>
  <si>
    <t>Canyon_Open_CreatureOnly</t>
  </si>
  <si>
    <t>Canyon_Wall</t>
  </si>
  <si>
    <t>CragField_Grass</t>
  </si>
  <si>
    <t>CragField_Ground</t>
  </si>
  <si>
    <t>CragField_OpenDeep_CreatureOnly</t>
  </si>
  <si>
    <t>CragField_OpenShallow_CreatureOnly</t>
  </si>
  <si>
    <t>CragField_Rock</t>
  </si>
  <si>
    <t>CragField_Sand</t>
  </si>
  <si>
    <t>CrashHome</t>
  </si>
  <si>
    <t>CrashZone_EscapePod</t>
  </si>
  <si>
    <t>CrashZone_OpenDeep_CreatureOnly</t>
  </si>
  <si>
    <t>CrashZone_OpenShallow_CreatureOnly</t>
  </si>
  <si>
    <t>CrashZone_Rock</t>
  </si>
  <si>
    <t>CrashZone_Sand</t>
  </si>
  <si>
    <t>CrashZone_TechSite_Barrier_Obsolete</t>
  </si>
  <si>
    <t>CrashZone_TechSite_Hidden_Obsolete</t>
  </si>
  <si>
    <t>CrashZone_TechSite_Obsolete</t>
  </si>
  <si>
    <t>CrashZone_TrenchRock</t>
  </si>
  <si>
    <t>CrashZone_TrenchSand</t>
  </si>
  <si>
    <t>DeepGrandReef_AbandonedBase_Exterior</t>
  </si>
  <si>
    <t>DeepGrandReef_AbandonedBase_Interior</t>
  </si>
  <si>
    <t>DeepGrandReef_BlueCoral</t>
  </si>
  <si>
    <t>DeepGrandReef_Ceiling</t>
  </si>
  <si>
    <t>DeepGrandReef_Ground</t>
  </si>
  <si>
    <t>DeepGrandReef_RockDeep_Obsolete</t>
  </si>
  <si>
    <t>DeepGrandReef_RockShallow_Obsolete</t>
  </si>
  <si>
    <t>DeepGrandReef_ThermalVent</t>
  </si>
  <si>
    <t>DeepGrandReef_Wall</t>
  </si>
  <si>
    <t>Dunes_CaveCeiling</t>
  </si>
  <si>
    <t>Dunes_CaveFloor</t>
  </si>
  <si>
    <t>Dunes_CaveWall</t>
  </si>
  <si>
    <t>Dunes_Crater_Rock</t>
  </si>
  <si>
    <t>Dunes_Crater_Sand</t>
  </si>
  <si>
    <t>Dunes_Grass</t>
  </si>
  <si>
    <t>Dunes_OpenDeep_CreatureOnly</t>
  </si>
  <si>
    <t>Dunes_OpenShallow_CreatureOnly</t>
  </si>
  <si>
    <t>Dunes_Rock</t>
  </si>
  <si>
    <t>Dunes_SandDune</t>
  </si>
  <si>
    <t>Dunes_SandPlateau</t>
  </si>
  <si>
    <t>Dunes_TechSite</t>
  </si>
  <si>
    <t>Dunes_TechSite_Barrier</t>
  </si>
  <si>
    <t>Dunes_TechSite_Hidden_Obsolete</t>
  </si>
  <si>
    <t>Dunes_ThermalVent</t>
  </si>
  <si>
    <t>Dunes_ThermalVent_Grass</t>
  </si>
  <si>
    <t>Dunes_ThermalVent_Rock</t>
  </si>
  <si>
    <t>Dunes_ThermalVent_Sand</t>
  </si>
  <si>
    <t>FloatingIslands_AbandonedBase_Inside</t>
  </si>
  <si>
    <t>FloatingIslands_AbandonedBase_Outside</t>
  </si>
  <si>
    <t>FloatingIslands_Beach</t>
  </si>
  <si>
    <t>FloatingIslands_Birds</t>
  </si>
  <si>
    <t>FloatingIslands_Shallows</t>
  </si>
  <si>
    <t>FloatingIslands_Special</t>
  </si>
  <si>
    <t>FloatingIslands_UnderSide</t>
  </si>
  <si>
    <t>FloatingIslands__Generic_Obsolete</t>
  </si>
  <si>
    <t>GhostTree_Ceiling</t>
  </si>
  <si>
    <t>GhostTree_Grass</t>
  </si>
  <si>
    <t>GhostTree_Ground</t>
  </si>
  <si>
    <t>GhostTree_Ground_Lower</t>
  </si>
  <si>
    <t>GhostTree_LakePit_Floor</t>
  </si>
  <si>
    <t>GhostTree_LakePit_Open_CreatureOnly</t>
  </si>
  <si>
    <t>GhostTree_LakePit_Wall</t>
  </si>
  <si>
    <t>GhostTree_Lake_Floor</t>
  </si>
  <si>
    <t>GhostTree_LedgeSide</t>
  </si>
  <si>
    <t>GhostTree_LedgeTop</t>
  </si>
  <si>
    <t>GhostTree_Open_Big_CreatureOnly</t>
  </si>
  <si>
    <t>GhostTree_Open_CreatureOnly</t>
  </si>
  <si>
    <t>GhostTree_Skeleton_Open_CreatureOnly</t>
  </si>
  <si>
    <t>GhostTree_Wall</t>
  </si>
  <si>
    <t>GrandReef_BalancingRockInterior_Unused</t>
  </si>
  <si>
    <t>GrandReef_BalancingRock_Unused</t>
  </si>
  <si>
    <t>GrandReef_CaveCeiling</t>
  </si>
  <si>
    <t>GrandReef_CaveFloor</t>
  </si>
  <si>
    <t>GrandReef_CaveWall</t>
  </si>
  <si>
    <t>GrandReef_Grass</t>
  </si>
  <si>
    <t>GrandReef_Ground</t>
  </si>
  <si>
    <t>GrandReef_OpenDeep_CreatureOnly</t>
  </si>
  <si>
    <t>GrandReef_OpenShallow_CreatureOnly</t>
  </si>
  <si>
    <t>GrandReef_PurpleCoral</t>
  </si>
  <si>
    <t>GrandReef_RockDeep_Underground_Obsolete</t>
  </si>
  <si>
    <t>GrandReef_RockShallow_Underground_Obsolete</t>
  </si>
  <si>
    <t>GrandReef_TechSite</t>
  </si>
  <si>
    <t>GrandReef_TechSite_Barrier</t>
  </si>
  <si>
    <t>GrandReef_TechSite_Hidden_Obsolete</t>
  </si>
  <si>
    <t>GrandReef_TechSite_Scattered_Crate_Obsolete</t>
  </si>
  <si>
    <t>GrandReef_ThermalVent</t>
  </si>
  <si>
    <t>GrandReef_TreaderPath</t>
  </si>
  <si>
    <t>GrandReef_Wall</t>
  </si>
  <si>
    <t>GrandReef_WhiteCoral</t>
  </si>
  <si>
    <t>GrassyPlateaus_ArchOutcropping_Obsolete</t>
  </si>
  <si>
    <t>GrassyPlateaus_ArchTop_Obsolete</t>
  </si>
  <si>
    <t>GrassyPlateaus_Arch_Obsolete</t>
  </si>
  <si>
    <t>GrassyPlateaus_CaveCeiling</t>
  </si>
  <si>
    <t>GrassyPlateaus_CaveEntrance</t>
  </si>
  <si>
    <t>GrassyPlateaus_CaveFloor</t>
  </si>
  <si>
    <t>GrassyPlateaus_CavePlants_Obsolete</t>
  </si>
  <si>
    <t>GrassyPlateaus_CaveSpecial</t>
  </si>
  <si>
    <t>GrassyPlateaus_CaveWall</t>
  </si>
  <si>
    <t>GrassyPlateaus_EscapePod</t>
  </si>
  <si>
    <t>GrassyPlateaus_Grass</t>
  </si>
  <si>
    <t>GrassyPlateaus_OpenDeep_CreatureOnly</t>
  </si>
  <si>
    <t>GrassyPlateaus_OpenShallow_CreatureOnly</t>
  </si>
  <si>
    <t>GrassyPlateaus_PlateauTop_Obsolete</t>
  </si>
  <si>
    <t>GrassyPlateaus_Sand</t>
  </si>
  <si>
    <t>GrassyPlateaus_TechSite</t>
  </si>
  <si>
    <t>GrassyPlateaus_TechSite_Barrier</t>
  </si>
  <si>
    <t>GrassyPlateaus_TechSite_Hidden_Unused</t>
  </si>
  <si>
    <t>GrassyPlateaus_Tower</t>
  </si>
  <si>
    <t>GrassyPlateaus_TowerBigBase_Obsolete</t>
  </si>
  <si>
    <t>GrassyPlateaus_TowerBigTop_Obsolete</t>
  </si>
  <si>
    <t>GrassyPlateaus_TowerSmallBase_Obsolete</t>
  </si>
  <si>
    <t>GrassyPlateaus_UniqueCreatureSpecial_Obsolete</t>
  </si>
  <si>
    <t>GrassyPlateaus_UniqueCreature_Obsolete</t>
  </si>
  <si>
    <t>GrassyPlateaus_Wall</t>
  </si>
  <si>
    <t>GrassyPlateaus__Generic_Obsolete</t>
  </si>
  <si>
    <t>InactiveLavaZone_CastleChamber_Ceiling</t>
  </si>
  <si>
    <t>InactiveLavaZone_CastleChamber_Floor</t>
  </si>
  <si>
    <t>InactiveLavaZone_CastleChamber_Lava_CreatureOnly</t>
  </si>
  <si>
    <t>InactiveLavaZone_CastleChamber_Open_CreatureOnly</t>
  </si>
  <si>
    <t>InactiveLavaZone_CastleChamber_Wall</t>
  </si>
  <si>
    <t>InactiveLavaZone_CastleTunnel_Ceiling</t>
  </si>
  <si>
    <t>InactiveLavaZone_CastleTunnel_Floor</t>
  </si>
  <si>
    <t>InactiveLavaZone_CastleTunnel_Lava_CreatureOnly</t>
  </si>
  <si>
    <t>InactiveLavaZone_CastleTunnel_Open_CreatureOnly</t>
  </si>
  <si>
    <t>InactiveLavaZone_CastleTunnel_Wall</t>
  </si>
  <si>
    <t>InactiveLavaZone_Chamber_Ceiling</t>
  </si>
  <si>
    <t>InactiveLavaZone_Chamber_Dragon_Open_CreatureOnly</t>
  </si>
  <si>
    <t>InactiveLavaZone_Chamber_Floor</t>
  </si>
  <si>
    <t>InactiveLavaZone_Chamber_Floor_Far</t>
  </si>
  <si>
    <t>InactiveLavaZone_Chamber_Lava</t>
  </si>
  <si>
    <t>InactiveLavaZone_Chamber_MagmaBubble</t>
  </si>
  <si>
    <t>InactiveLavaZone_Chamber_MagmaTree</t>
  </si>
  <si>
    <t>InactiveLavaZone_Chamber_Open_CreatureOnly</t>
  </si>
  <si>
    <t>InactiveLavaZone_Chamber_Open_UniqueCreatureOnly</t>
  </si>
  <si>
    <t>InactiveLavaZone_Chamber_Wall</t>
  </si>
  <si>
    <t>InactiveLavaZone_Corridor_Ceiling</t>
  </si>
  <si>
    <t>InactiveLavaZone_Corridor_Floor</t>
  </si>
  <si>
    <t>InactiveLavaZone_Corridor_Floor_Far</t>
  </si>
  <si>
    <t>InactiveLavaZone_Corridor_Lava_CreatureOnly</t>
  </si>
  <si>
    <t>InactiveLavaZone_Corridor_Open_CreatureOnly</t>
  </si>
  <si>
    <t>InactiveLavaZone_Corridor_Wall</t>
  </si>
  <si>
    <t>InactiveLavaZone_LavaPit_Floor</t>
  </si>
  <si>
    <t>InactiveLavaZone_LavaPit_Open_CreatureOnly</t>
  </si>
  <si>
    <t>InactiveLavaZone_LavaPit_Wall</t>
  </si>
  <si>
    <t>JellyShroomCaves_AbandonedBase_Inside</t>
  </si>
  <si>
    <t>JellyShroomCaves_AbandonedBase_Outside</t>
  </si>
  <si>
    <t>JellyShroomCaves_CaveSpecial</t>
  </si>
  <si>
    <t>JellyShroomCaves_CrabSnake</t>
  </si>
  <si>
    <t>JellyShroomCaves_InsideShroom</t>
  </si>
  <si>
    <t>JellyShroomCaves_TechSite_Barrier_Obsolete</t>
  </si>
  <si>
    <t>JellyshroomCaves_CaveCeiling</t>
  </si>
  <si>
    <t>JellyshroomCaves_CaveFloor</t>
  </si>
  <si>
    <t>JellyshroomCaves_CaveSand</t>
  </si>
  <si>
    <t>JellyshroomCaves_CaveWall</t>
  </si>
  <si>
    <t>JellyshroomCaves_Geyser</t>
  </si>
  <si>
    <t>JellyshroomCaves_Jellyshroom</t>
  </si>
  <si>
    <t>JellyshroomCaves__Generic_Obsolete</t>
  </si>
  <si>
    <t>Kelp_CaveEntrance_Obsolete</t>
  </si>
  <si>
    <t>Kelp_CaveFloor</t>
  </si>
  <si>
    <t>Kelp_CavePlants_Obsolete</t>
  </si>
  <si>
    <t>Kelp_CaveRecess_Obsolete</t>
  </si>
  <si>
    <t>Kelp_CaveSpecial</t>
  </si>
  <si>
    <t>Kelp_CaveWall</t>
  </si>
  <si>
    <t>Kelp_DenseVine</t>
  </si>
  <si>
    <t>Kelp_EscapePod</t>
  </si>
  <si>
    <t>Kelp_GrassDense</t>
  </si>
  <si>
    <t>Kelp_GrassSparse</t>
  </si>
  <si>
    <t>Kelp_Outcropping_Obsolete</t>
  </si>
  <si>
    <t>Kelp_Sand</t>
  </si>
  <si>
    <t>Kelp_SandRocky_Obsolete</t>
  </si>
  <si>
    <t>Kelp_ShellTunnel</t>
  </si>
  <si>
    <t>Kelp_TechSite</t>
  </si>
  <si>
    <t>Kelp_TechSite_Barrier</t>
  </si>
  <si>
    <t>Kelp_TechSite_Hidden_Obsolete</t>
  </si>
  <si>
    <t>Kelp_UniqueCreature</t>
  </si>
  <si>
    <t>Kelp_UniqueCreatureCave</t>
  </si>
  <si>
    <t>Kelp_VineBase</t>
  </si>
  <si>
    <t>Kelp_Wall</t>
  </si>
  <si>
    <t>Kelp__Generic_Obsolete</t>
  </si>
  <si>
    <t>KooshZone_CaveFloor</t>
  </si>
  <si>
    <t>KooshZone_CaveSpecial</t>
  </si>
  <si>
    <t>KooshZone_CaveWall</t>
  </si>
  <si>
    <t>KooshZone_Coral</t>
  </si>
  <si>
    <t>KooshZone_EscapePod</t>
  </si>
  <si>
    <t>KooshZone_Geyser</t>
  </si>
  <si>
    <t>KooshZone_Grass</t>
  </si>
  <si>
    <t>KooshZone_HugeKooshBase</t>
  </si>
  <si>
    <t>KooshZone_KooshReefs</t>
  </si>
  <si>
    <t>KooshZone_Koosharama</t>
  </si>
  <si>
    <t>KooshZone_MountainRidges</t>
  </si>
  <si>
    <t>KooshZone_Mountains</t>
  </si>
  <si>
    <t>KooshZone_OpenDeep_CreatureOnly</t>
  </si>
  <si>
    <t>KooshZone_OpenShallow_CreatureOnly</t>
  </si>
  <si>
    <t>KooshZone_RockWall</t>
  </si>
  <si>
    <t>KooshZone_Sand</t>
  </si>
  <si>
    <t>KooshZone_TechSite</t>
  </si>
  <si>
    <t>KooshZone_TechSite_Barrier</t>
  </si>
  <si>
    <t>KooshZone_TechSite_Hidden_Obsolete</t>
  </si>
  <si>
    <t>KooshZone__Generic_Obsolete</t>
  </si>
  <si>
    <t>LavaZone__Generic_Obsolete</t>
  </si>
  <si>
    <t>LostRiverCorridor_Ceiling</t>
  </si>
  <si>
    <t>LostRiverCorridor_Ground</t>
  </si>
  <si>
    <t>LostRiverCorridor_LakeFloor</t>
  </si>
  <si>
    <t>LostRiverCorridor_LakeWall</t>
  </si>
  <si>
    <t>LostRiverCorridor_LostRiverBase_Interior</t>
  </si>
  <si>
    <t>LostRiverCorridor_Open_CreatureOnly</t>
  </si>
  <si>
    <t>LostRiverCorridor_Roots</t>
  </si>
  <si>
    <t>LostRiverCorridor_ThermalVents</t>
  </si>
  <si>
    <t>LostRiverCorridor_Wall</t>
  </si>
  <si>
    <t>LostRiverJunction_Ceiling</t>
  </si>
  <si>
    <t>LostRiverJunction_Ground</t>
  </si>
  <si>
    <t>LostRiverJunction_LakeFloor</t>
  </si>
  <si>
    <t>LostRiverJunction_LakeWall</t>
  </si>
  <si>
    <t>LostRiverJunction_LostRiverBase_Interior</t>
  </si>
  <si>
    <t>LostRiverJunction_Open_CreatureOnly</t>
  </si>
  <si>
    <t>LostRiverJunction_Roots</t>
  </si>
  <si>
    <t>LostRiverJunction_ThermalVent</t>
  </si>
  <si>
    <t>LostRiverJunction_Wall</t>
  </si>
  <si>
    <t>Mesas_Open</t>
  </si>
  <si>
    <t>Mesas_Side</t>
  </si>
  <si>
    <t>Mesas_Top</t>
  </si>
  <si>
    <t>Mountains_Birds</t>
  </si>
  <si>
    <t>Mountains_CaveCeiling</t>
  </si>
  <si>
    <t>Mountains_CaveFloor</t>
  </si>
  <si>
    <t>Mountains_CaveWall</t>
  </si>
  <si>
    <t>Mountains_EscapePod</t>
  </si>
  <si>
    <t>Mountains_Grass</t>
  </si>
  <si>
    <t>Mountains_IslandCaveCeiling</t>
  </si>
  <si>
    <t>Mountains_IslandCaveFloor</t>
  </si>
  <si>
    <t>Mountains_IslandCaveWall</t>
  </si>
  <si>
    <t>Mountains_IslandGrass</t>
  </si>
  <si>
    <t>Mountains_IslandRock</t>
  </si>
  <si>
    <t>Mountains_IslandSand</t>
  </si>
  <si>
    <t>Mountains_OpenDeep_CreatureOnly</t>
  </si>
  <si>
    <t>Mountains_OpenShallow_CreatureOnly</t>
  </si>
  <si>
    <t>Mountains_Rock</t>
  </si>
  <si>
    <t>Mountains_Sand</t>
  </si>
  <si>
    <t>Mountains_TechSite</t>
  </si>
  <si>
    <t>Mountains_TechSite_Barrier</t>
  </si>
  <si>
    <t>Mountains_TechSite_Hidden_Obsolete</t>
  </si>
  <si>
    <t>Mountains_ThermalVent</t>
  </si>
  <si>
    <t>MushroomForest_CaveCeiling</t>
  </si>
  <si>
    <t>MushroomForest_CaveEntrance</t>
  </si>
  <si>
    <t>MushroomForest_CaveFloor</t>
  </si>
  <si>
    <t>MushroomForest_CavePlants</t>
  </si>
  <si>
    <t>MushroomForest_CaveRecess</t>
  </si>
  <si>
    <t>MushroomForest_CaveSand</t>
  </si>
  <si>
    <t>MushroomForest_CaveSpecial</t>
  </si>
  <si>
    <t>MushroomForest_CaveWall</t>
  </si>
  <si>
    <t>MushroomForest_CoralRoot</t>
  </si>
  <si>
    <t>MushroomForest_EscapePod</t>
  </si>
  <si>
    <t>MushroomForest_GiantTreeExterior</t>
  </si>
  <si>
    <t>MushroomForest_GiantTreeExteriorBase</t>
  </si>
  <si>
    <t>MushroomForest_GiantTreeInteriorCeiling</t>
  </si>
  <si>
    <t>MushroomForest_GiantTreeInteriorEntrance</t>
  </si>
  <si>
    <t>MushroomForest_GiantTreeInteriorFloor</t>
  </si>
  <si>
    <t>MushroomForest_GiantTreeInteriorPlants</t>
  </si>
  <si>
    <t>MushroomForest_GiantTreeInteriorRecess</t>
  </si>
  <si>
    <t>MushroomForest_GiantTreeInteriorSpecial</t>
  </si>
  <si>
    <t>MushroomForest_GiantTreeInteriorWall</t>
  </si>
  <si>
    <t>MushroomForest_GiantTreeRoot</t>
  </si>
  <si>
    <t>MushroomForest_GiantTreeRootBase</t>
  </si>
  <si>
    <t>MushroomForest_Grass</t>
  </si>
  <si>
    <t>MushroomForest_MushroomTreeBase</t>
  </si>
  <si>
    <t>MushroomForest_MushroomTreeTrunk</t>
  </si>
  <si>
    <t>MushroomForest_RockWall</t>
  </si>
  <si>
    <t>MushroomForest_Sand</t>
  </si>
  <si>
    <t>MushroomForest_TechSite</t>
  </si>
  <si>
    <t>MushroomForest_TechSite_Barrier</t>
  </si>
  <si>
    <t>MushroomForest_TechSite_Hidden_Obsolete</t>
  </si>
  <si>
    <t>MushroomForest_UniqueCreature</t>
  </si>
  <si>
    <t>MushroomForest_UniqueCreatureCave</t>
  </si>
  <si>
    <t>MushroomForest__Generic_Obsolete</t>
  </si>
  <si>
    <t>Precursor_SurfaceVent_Generic</t>
  </si>
  <si>
    <t>PrisonAquarium_CaveCeiling</t>
  </si>
  <si>
    <t>PrisonAquarium_CaveFloor</t>
  </si>
  <si>
    <t>PrisonAquarium_CaveWall</t>
  </si>
  <si>
    <t>PrisonAquarium_Coral</t>
  </si>
  <si>
    <t>PrisonAquarium_DeadCoral</t>
  </si>
  <si>
    <t>PrisonAquarium_Grass</t>
  </si>
  <si>
    <t>PrisonAquarium_Open_CreatureOnly</t>
  </si>
  <si>
    <t>PrisonAquarium_Rock</t>
  </si>
  <si>
    <t>PrisonAquarium_Sand</t>
  </si>
  <si>
    <t>PrisonAquarium_SpecialCoral</t>
  </si>
  <si>
    <t>SafeShallows_CaveEntrance_Obsolete</t>
  </si>
  <si>
    <t>SafeShallows_CaveFloor</t>
  </si>
  <si>
    <t>SafeShallows_CavePlants_Unused</t>
  </si>
  <si>
    <t>SafeShallows_CaveRecess_Obsolete</t>
  </si>
  <si>
    <t>SafeShallows_CaveSpecial</t>
  </si>
  <si>
    <t>SafeShallows_CaveWall</t>
  </si>
  <si>
    <t>SafeShallows_EscapePod</t>
  </si>
  <si>
    <t>SafeShallows_Grass</t>
  </si>
  <si>
    <t>SafeShallows_IslandSpecial_Obsolete</t>
  </si>
  <si>
    <t>SafeShallows_Island_Obsolete</t>
  </si>
  <si>
    <t>SafeShallows_OpenDeep_CreatureOnly</t>
  </si>
  <si>
    <t>SafeShallows_OpenShallow_CreatureOnly</t>
  </si>
  <si>
    <t>SafeShallows_Plants</t>
  </si>
  <si>
    <t>SafeShallows_PlateauTop_Obsolete</t>
  </si>
  <si>
    <t>SafeShallows_PlateauWallBase_Obsolete</t>
  </si>
  <si>
    <t>SafeShallows_SandDunes_Obsolete</t>
  </si>
  <si>
    <t>SafeShallows_SandFlat</t>
  </si>
  <si>
    <t>SafeShallows_ShellTunnel</t>
  </si>
  <si>
    <t>SafeShallows_ShellTunnelHuge</t>
  </si>
  <si>
    <t>SafeShallows_TechSite</t>
  </si>
  <si>
    <t>SafeShallows_TechSite_Barrier</t>
  </si>
  <si>
    <t>SafeShallows_TechSite_Hidden_Obsolete</t>
  </si>
  <si>
    <t>SafeShallows_TechSite_Scattered_Crate_Obsolete</t>
  </si>
  <si>
    <t>SafeShallows_UniqueCreature</t>
  </si>
  <si>
    <t>SafeShallows_UniqueCreatureCave</t>
  </si>
  <si>
    <t>SafeShallows_Wall</t>
  </si>
  <si>
    <t>SafeShallows__Generic_Obsolete</t>
  </si>
  <si>
    <t>SeaTreaderPath_CaveCeiling</t>
  </si>
  <si>
    <t>SeaTreaderPath_CaveFloor</t>
  </si>
  <si>
    <t>SeaTreaderPath_CaveWall</t>
  </si>
  <si>
    <t>SeaTreaderPath_Grass</t>
  </si>
  <si>
    <t>SeaTreaderPath_OpenDeep_CreatureOnly</t>
  </si>
  <si>
    <t>SeaTreaderPath_OpenShallow_CreatureOnly</t>
  </si>
  <si>
    <t>SeaTreaderPath_Path</t>
  </si>
  <si>
    <t>SeaTreaderPath_Rock</t>
  </si>
  <si>
    <t>SeaTreaderPath_Sand</t>
  </si>
  <si>
    <t>SeaTreaderPath_TechSite</t>
  </si>
  <si>
    <t>SeaTreaderPath_TechSite_Barrier</t>
  </si>
  <si>
    <t>SeaTreaderPath_TechSite_Hidden_Obsolete</t>
  </si>
  <si>
    <t>ShipInterior_AuxPowerRoom</t>
  </si>
  <si>
    <t>ShipInterior_AuxPowerRoom2</t>
  </si>
  <si>
    <t>ShipInterior_AuxPowerRoom2_Barrier</t>
  </si>
  <si>
    <t>ShipInterior_AuxPowerRoom_Barrier</t>
  </si>
  <si>
    <t>ShipInterior_Cargo</t>
  </si>
  <si>
    <t>ShipInterior_Cargo_Crate</t>
  </si>
  <si>
    <t>ShipInterior_Corridor</t>
  </si>
  <si>
    <t>ShipInterior_Corridor_Barrier</t>
  </si>
  <si>
    <t>ShipInterior_ExoRoom</t>
  </si>
  <si>
    <t>ShipInterior_ExoRoomPipes</t>
  </si>
  <si>
    <t>ShipInterior_ExoRoomPipes_Barrier</t>
  </si>
  <si>
    <t>ShipInterior_ExoRoom_Crate</t>
  </si>
  <si>
    <t>ShipInterior_GenericRoom</t>
  </si>
  <si>
    <t>ShipInterior_GenericRoom_Barrier</t>
  </si>
  <si>
    <t>ShipInterior_LivingArea</t>
  </si>
  <si>
    <t>ShipInterior_LivingArea_Barrier</t>
  </si>
  <si>
    <t>ShipInterior_LockerRoom</t>
  </si>
  <si>
    <t>ShipInterior_LockerRoom_Barrier</t>
  </si>
  <si>
    <t>ShipInterior_Platform</t>
  </si>
  <si>
    <t>ShipInterior_PlatformRecess</t>
  </si>
  <si>
    <t>ShipInterior_PlatformRecessUnderwater</t>
  </si>
  <si>
    <t>ShipInterior_PlatformUnderwater</t>
  </si>
  <si>
    <t>ShipInterior_PowerRoom</t>
  </si>
  <si>
    <t>ShipInterior_PowerRoomSpecial</t>
  </si>
  <si>
    <t>ShipInterior_PowerRoomUnderwater</t>
  </si>
  <si>
    <t>ShipSpecial_Birds</t>
  </si>
  <si>
    <t>ShipSpecial_ExplodedDebris_Obsolete</t>
  </si>
  <si>
    <t>ShipSpecial_RoostBirds</t>
  </si>
  <si>
    <t>ShipSpecial_SupplyCrate</t>
  </si>
  <si>
    <t>ShipSpecial_WreckInterior_Obsolete</t>
  </si>
  <si>
    <t>ShipSpecial_Wreck_Obsolete</t>
  </si>
  <si>
    <t>SkeletonCave_Algae</t>
  </si>
  <si>
    <t>SkeletonCave_Ceiling</t>
  </si>
  <si>
    <t>SkeletonCave_Grass</t>
  </si>
  <si>
    <t>SkeletonCave_Ground</t>
  </si>
  <si>
    <t>SkeletonCave_Lake_Floor</t>
  </si>
  <si>
    <t>SkeletonCave_Open_CreatureOnly</t>
  </si>
  <si>
    <t>SkeletonCave_Skeleton</t>
  </si>
  <si>
    <t>SkeletonCave_Wall</t>
  </si>
  <si>
    <t>SparseReef_CaveCoral</t>
  </si>
  <si>
    <t>SparseReef_CaveFloor</t>
  </si>
  <si>
    <t>SparseReef_CaveWall</t>
  </si>
  <si>
    <t>SparseReef_Coral</t>
  </si>
  <si>
    <t>SparseReef_DeepCoral</t>
  </si>
  <si>
    <t>SparseReef_DeepFloor</t>
  </si>
  <si>
    <t>SparseReef_DeepWall</t>
  </si>
  <si>
    <t>SparseReef_EscapePod</t>
  </si>
  <si>
    <t>SparseReef_OpenDeep_CreatureOnly</t>
  </si>
  <si>
    <t>SparseReef_OpenShallow_CreatureOnly</t>
  </si>
  <si>
    <t>SparseReef_Sand</t>
  </si>
  <si>
    <t>SparseReef_Spike</t>
  </si>
  <si>
    <t>SparseReef_Techsite</t>
  </si>
  <si>
    <t>SparseReef_Techsite_Barrier</t>
  </si>
  <si>
    <t>SparseReef_Wall</t>
  </si>
  <si>
    <t>TreeCove_Algae</t>
  </si>
  <si>
    <t>TreeCove_Ceiling</t>
  </si>
  <si>
    <t>TreeCove_Ground</t>
  </si>
  <si>
    <t>TreeCove_LakeFloor</t>
  </si>
  <si>
    <t>TreeCove_LakeWall</t>
  </si>
  <si>
    <t>TreeCove_LedgeSide</t>
  </si>
  <si>
    <t>TreeCove_Open_CreatureOnly</t>
  </si>
  <si>
    <t>TreeCove_TreeOpen_CreatureOnly</t>
  </si>
  <si>
    <t>TreeCove_Wall</t>
  </si>
  <si>
    <t>UnderwaterIslands_CaveFloor_Obsolete</t>
  </si>
  <si>
    <t>UnderwaterIslands_CavePlants_Obsolete</t>
  </si>
  <si>
    <t>UnderwaterIslands_CaveWall_Obsolete</t>
  </si>
  <si>
    <t>UnderwaterIslands_Geyser</t>
  </si>
  <si>
    <t>UnderwaterIslands_IslandCaveFloor</t>
  </si>
  <si>
    <t>UnderwaterIslands_IslandCavePlants</t>
  </si>
  <si>
    <t>UnderwaterIslands_IslandCaveWall</t>
  </si>
  <si>
    <t>UnderwaterIslands_IslandPlants</t>
  </si>
  <si>
    <t>UnderwaterIslands_IslandSides</t>
  </si>
  <si>
    <t>UnderwaterIslands_IslandTop</t>
  </si>
  <si>
    <t>UnderwaterIslands_OpenDeep_CreatureOnly</t>
  </si>
  <si>
    <t>UnderwaterIslands_OpenShallow_CreatureOnly</t>
  </si>
  <si>
    <t>UnderwaterIslands_TechSite</t>
  </si>
  <si>
    <t>UnderwaterIslands_TechSite_Barrier</t>
  </si>
  <si>
    <t>UnderwaterIslands_TechSite_Hidden_Obsolete</t>
  </si>
  <si>
    <t>UnderwaterIslands_ValleyFloor</t>
  </si>
  <si>
    <t>UnderwaterIslands_ValleyLedge</t>
  </si>
  <si>
    <t>UnderwaterIslands_ValleyWall</t>
  </si>
  <si>
    <t>All (From BZ)</t>
  </si>
  <si>
    <t>KelpForest2_Generic</t>
  </si>
  <si>
    <t>KelpForest2_Open</t>
  </si>
  <si>
    <t>IceSheet_Generic</t>
  </si>
  <si>
    <t>HoverZone1_Generic</t>
  </si>
  <si>
    <t>RocketAreaFrozenResources</t>
  </si>
  <si>
    <t>RocketAreaCave</t>
  </si>
  <si>
    <t>RocketAreaIceShelf</t>
  </si>
  <si>
    <t>RocketAreaMountain</t>
  </si>
  <si>
    <t>RocketIslandDock</t>
  </si>
  <si>
    <t>HotSprings</t>
  </si>
  <si>
    <t>RocketIslandNest</t>
  </si>
  <si>
    <t>RocketIslandSpyPenguin</t>
  </si>
  <si>
    <t>RocketAreaCaveHidden</t>
  </si>
  <si>
    <t>In Subnautica List?</t>
  </si>
  <si>
    <t>Below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</si>
</sst>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2" xfId="0" applyFont="1" applyBorder="1"/>
    <xf numFmtId="0" fontId="0" fillId="3" borderId="0" xfId="0" applyFill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5DA567-B561-4581-88BA-62251F56DD8D}" name="Table134" displayName="Table134" ref="B2:O496" totalsRowShown="0">
  <autoFilter ref="B2:O496" xr:uid="{9D971146-6AF2-43E8-B6A6-E02E2E3AA920}"/>
  <tableColumns count="14">
    <tableColumn id="1" xr3:uid="{1FF30154-A74F-4FBC-97A1-DF8B70080BC1}" name="Biome"/>
    <tableColumn id="2" xr3:uid="{58D5B60C-F31C-414B-9AB8-0CBDD1CA65EC}" name="Count"/>
    <tableColumn id="3" xr3:uid="{8E083273-705E-49E0-ACD7-E4E3FC944CE4}" name="Probability"/>
    <tableColumn id="4" xr3:uid="{65F2160F-BEF1-485F-96B9-3DD44A5A0DDE}" name="Code" dataDxfId="18">
      <calculatedColumnFormula>CONCATENATE("new LootDistributionData.BiomeData { biome = BiomeType.", Table134[[#This Row],[Biome]],", count = ",Table134[[#This Row],[Count]],", probability = ",Table134[[#This Row],[Probability]],"},")</calculatedColumnFormula>
    </tableColumn>
    <tableColumn id="6" xr3:uid="{9D86E4E7-2510-4F42-B43B-FB912BA99F55}" name="Cat"/>
    <tableColumn id="8" xr3:uid="{C91DF4B5-543A-4700-8C48-D8FE67D4CBD5}" name="Robot"/>
    <tableColumn id="10" xr3:uid="{0AF707D7-DCE4-44F6-B5BC-B8645515E661}" name="Blood C"/>
    <tableColumn id="12" xr3:uid="{91E3C93E-5A77-46FA-8A4A-96A3D5451E24}" name="Cave C"/>
    <tableColumn id="14" xr3:uid="{85B47FFD-6671-41F4-9273-39AFDD0BE63B}" name="Crab S"/>
    <tableColumn id="7" xr3:uid="{B322E9C2-CD94-4611-93A6-7252018A7363}" name="Cat Code" dataDxfId="13">
      <calculatedColumnFormula>IF(Table134[[#This Row],[Cat]]="X",Table134[[#This Row],[Code]],"")</calculatedColumnFormula>
    </tableColumn>
    <tableColumn id="9" xr3:uid="{3C1909F1-5392-442D-B860-254AE4030B8B}" name="Robot Code" dataDxfId="12">
      <calculatedColumnFormula>IF(Table134[[#This Row],[Robot]]="X", Table134[[#This Row],[Code]],"")</calculatedColumnFormula>
    </tableColumn>
    <tableColumn id="11" xr3:uid="{49AC56B2-CF1B-4D4E-A9F7-E218CF3C9BFE}" name="Blood C Code" dataDxfId="11">
      <calculatedColumnFormula>IF(Table134[[#This Row],[Blood C]]="X", Table134[[#This Row],[Code]],"")</calculatedColumnFormula>
    </tableColumn>
    <tableColumn id="13" xr3:uid="{3BF7957F-ECB4-4EE4-9D60-272459AF7731}" name="Cave C Code" dataDxfId="10">
      <calculatedColumnFormula>IF(Table134[[#This Row],[Cave C]]="X", Table134[[#This Row],[Code]],"")</calculatedColumnFormula>
    </tableColumn>
    <tableColumn id="15" xr3:uid="{4FD6992A-949E-4420-AFA1-D583ECBC41E4}" name="Crab S Code" dataDxfId="0">
      <calculatedColumnFormula>IF(Table134[[#This Row],[Crab S]]="X", Table134[[#This Row],[Code]],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971146-6AF2-43E8-B6A6-E02E2E3AA920}" name="Table13" displayName="Table13" ref="B2:U264" totalsRowShown="0">
  <autoFilter ref="B2:U264" xr:uid="{9D971146-6AF2-43E8-B6A6-E02E2E3AA920}"/>
  <tableColumns count="20">
    <tableColumn id="1" xr3:uid="{B89988ED-FE2B-4D26-98E5-6E8C4D69776A}" name="Biome"/>
    <tableColumn id="2" xr3:uid="{D969BC37-6A7C-43E9-BE87-F9D9E9FEA133}" name="Count"/>
    <tableColumn id="3" xr3:uid="{1E9D369D-AA7D-4905-9BDD-5557AD26043F}" name="Probability"/>
    <tableColumn id="4" xr3:uid="{DDF0D880-8ECE-45BA-B761-A73A262993C1}" name="Code" dataDxfId="19">
      <calculatedColumnFormula>CONCATENATE("new LootDistributionData.BiomeData { biome = BiomeType.", Table13[[#This Row],[Biome]],", count = ",Table13[[#This Row],[Count]],", probability = ",Table13[[#This Row],[Probability]],"},")</calculatedColumnFormula>
    </tableColumn>
    <tableColumn id="20" xr3:uid="{F7E596A3-656C-40DF-8CC8-43F4B5B5E792}" name="Cat" dataDxfId="9"/>
    <tableColumn id="6" xr3:uid="{BE11F55E-A557-4135-B93A-055F128373D7}" name="Pengwing"/>
    <tableColumn id="8" xr3:uid="{F89BFDB9-7077-419F-9D38-FA5E3377178E}" name="Pengling"/>
    <tableColumn id="10" xr3:uid="{892F6229-95B4-4D8F-9E1E-8F92C94682E4}" name="Pinni"/>
    <tableColumn id="12" xr3:uid="{7980F32A-865A-4C7F-8945-0FEA9F34173F}" name="SS Adult"/>
    <tableColumn id="14" xr3:uid="{81AD29D6-C2A4-46ED-9539-C1805EA48158}" name="SS Baby"/>
    <tableColumn id="16" xr3:uid="{AE50864B-0A72-4120-B238-1AF2D63EC0D2}" name="Tri Blue"/>
    <tableColumn id="18" xr3:uid="{56B722EF-704E-4FD2-9BD2-B5D9C656938E}" name="Tri Gold"/>
    <tableColumn id="21" xr3:uid="{7F33B0BE-F9C1-4076-AF06-F3A4E617F134}" name="Cat Code" dataDxfId="8">
      <calculatedColumnFormula>IF(Table13[[#This Row],[Cat]]="X", Table13[[#This Row],[Code]],"")</calculatedColumnFormula>
    </tableColumn>
    <tableColumn id="7" xr3:uid="{E1DAB112-18E5-4742-99DD-D26E3F06E644}" name="Pengwing Code" dataDxfId="7">
      <calculatedColumnFormula>IF(Table13[[#This Row],[Pengwing]]="X",Table13[[#This Row],[Code]],"")</calculatedColumnFormula>
    </tableColumn>
    <tableColumn id="9" xr3:uid="{8ABB4683-8714-49FE-B628-CC1CD0EB3B0D}" name="Pengling Code" dataDxfId="6">
      <calculatedColumnFormula>IF(Table13[[#This Row],[Pengling]]="X", Table13[[#This Row],[Code]],"")</calculatedColumnFormula>
    </tableColumn>
    <tableColumn id="13" xr3:uid="{DAEF2D15-189A-474A-B171-09169F8DCC7E}" name="SS Adult Code" dataDxfId="5">
      <calculatedColumnFormula>IF(Table13[[#This Row],[SS Adult]]="X", Table13[[#This Row],[Code]],"")</calculatedColumnFormula>
    </tableColumn>
    <tableColumn id="15" xr3:uid="{953C2B2F-4E92-464B-83D7-7C16FA900DD9}" name="SS Baby Code" dataDxfId="4">
      <calculatedColumnFormula>IF(Table13[[#This Row],[SS Baby]]="X", Table13[[#This Row],[Code]], "")</calculatedColumnFormula>
    </tableColumn>
    <tableColumn id="17" xr3:uid="{6F8B242D-569B-485C-87E7-26AC99860D23}" name="Tri Blue Code" dataDxfId="3">
      <calculatedColumnFormula>IF(Table13[[#This Row],[Tri Blue]]="X", Table13[[#This Row],[Code]],"")</calculatedColumnFormula>
    </tableColumn>
    <tableColumn id="19" xr3:uid="{67374CF6-E5C9-4921-8763-12FFE1E4288C}" name="Tri Gold Code" dataDxfId="2">
      <calculatedColumnFormula>IF(Table13[[#This Row],[Tri Gold]]="X", Table13[[#This Row],[Code]], "")</calculatedColumnFormula>
    </tableColumn>
    <tableColumn id="11" xr3:uid="{18D095FF-FFE8-4F84-93A0-AE62C7DDE1B5}" name="Pinni Code" dataDxfId="1">
      <calculatedColumnFormula>IF(Table13[[#This Row],[Pinni]]="X", Table13[[#This Row],[Code]],"")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04F58-5869-4167-BC28-683A35DD4E46}" name="AllFromBZ" displayName="AllFromBZ" ref="B2:C758" totalsRowShown="0">
  <autoFilter ref="B2:C758" xr:uid="{33304F58-5869-4167-BC28-683A35DD4E46}"/>
  <tableColumns count="2">
    <tableColumn id="1" xr3:uid="{C311053A-9719-40D4-8B22-9F7CD6FA0778}" name="All (From BZ)"/>
    <tableColumn id="2" xr3:uid="{995A06B1-16D2-4A40-A982-81A92B724079}" name="In Subnautica List?" dataDxfId="14">
      <calculatedColumnFormula>_xlfn.IFNA(VLOOKUP(AllFromBZ[[#This Row],[All (From BZ)]],Table6[Subnautica],1,0),"BELOW_ZERO")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FBEB86-8A34-4858-8285-BC96EF3AC46C}" name="Table6" displayName="Table6" ref="E2:E496" totalsRowShown="0">
  <autoFilter ref="E2:E496" xr:uid="{FCFBEB86-8A34-4858-8285-BC96EF3AC46C}"/>
  <tableColumns count="1">
    <tableColumn id="1" xr3:uid="{5DA74E53-51F0-442A-8963-AF3D25E2C440}" name="Subnautic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1609BE-373A-4F9C-ADD5-8035078A8284}" name="Table7" displayName="Table7" ref="G2:G264" totalsRowShown="0" dataDxfId="15" tableBorderDxfId="17">
  <autoFilter ref="G2:G264" xr:uid="{981609BE-373A-4F9C-ADD5-8035078A8284}"/>
  <tableColumns count="1">
    <tableColumn id="1" xr3:uid="{02821F10-1ACA-4C64-AF72-7E859A1EC2E7}" name="Below Zero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B99D-8D3B-4D2B-8A87-D67F59B70C87}">
  <dimension ref="B2:O496"/>
  <sheetViews>
    <sheetView tabSelected="1" topLeftCell="A467" workbookViewId="0">
      <selection activeCell="F490" sqref="F490"/>
    </sheetView>
  </sheetViews>
  <sheetFormatPr defaultRowHeight="15" x14ac:dyDescent="0.25"/>
  <cols>
    <col min="2" max="2" width="52.42578125" bestFit="1" customWidth="1"/>
    <col min="3" max="3" width="10" bestFit="1" customWidth="1"/>
    <col min="4" max="4" width="14.5703125" bestFit="1" customWidth="1"/>
    <col min="5" max="5" width="150.85546875" hidden="1" customWidth="1"/>
    <col min="6" max="6" width="8.140625" customWidth="1"/>
    <col min="8" max="8" width="10.28515625" bestFit="1" customWidth="1"/>
    <col min="9" max="9" width="9.7109375" bestFit="1" customWidth="1"/>
    <col min="11" max="11" width="12.85546875" customWidth="1"/>
    <col min="12" max="12" width="15.5703125" customWidth="1"/>
    <col min="13" max="13" width="16.140625" bestFit="1" customWidth="1"/>
    <col min="14" max="14" width="16.42578125" customWidth="1"/>
    <col min="15" max="15" width="15.7109375" bestFit="1" customWidth="1"/>
    <col min="16" max="16" width="17.140625" bestFit="1" customWidth="1"/>
    <col min="17" max="17" width="143.42578125" bestFit="1" customWidth="1"/>
    <col min="18" max="18" width="16.42578125" bestFit="1" customWidth="1"/>
    <col min="19" max="19" width="11" bestFit="1" customWidth="1"/>
    <col min="20" max="20" width="17.28515625" bestFit="1" customWidth="1"/>
  </cols>
  <sheetData>
    <row r="2" spans="2:15" x14ac:dyDescent="0.25">
      <c r="B2" t="s">
        <v>11</v>
      </c>
      <c r="C2" t="s">
        <v>12</v>
      </c>
      <c r="D2" t="s">
        <v>13</v>
      </c>
      <c r="E2" t="s">
        <v>14</v>
      </c>
      <c r="F2" t="s">
        <v>299</v>
      </c>
      <c r="G2" t="s">
        <v>301</v>
      </c>
      <c r="H2" t="s">
        <v>303</v>
      </c>
      <c r="I2" t="s">
        <v>305</v>
      </c>
      <c r="J2" t="s">
        <v>307</v>
      </c>
      <c r="K2" s="5" t="s">
        <v>300</v>
      </c>
      <c r="L2" s="5" t="s">
        <v>302</v>
      </c>
      <c r="M2" s="5" t="s">
        <v>304</v>
      </c>
      <c r="N2" s="5" t="s">
        <v>306</v>
      </c>
      <c r="O2" s="5" t="s">
        <v>308</v>
      </c>
    </row>
    <row r="3" spans="2:15" x14ac:dyDescent="0.25">
      <c r="B3" t="s">
        <v>310</v>
      </c>
      <c r="C3" t="s">
        <v>297</v>
      </c>
      <c r="D3" t="s">
        <v>298</v>
      </c>
      <c r="E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BiomeType.ActiveLavaZone_Chamber_Ceiling, count = FindCount, probability = FindProbability},</v>
      </c>
      <c r="K3" t="str">
        <f>IF(Table134[[#This Row],[Cat]]="X",Table134[[#This Row],[Code]],"")</f>
        <v/>
      </c>
      <c r="L3" t="str">
        <f>IF(Table134[[#This Row],[Robot]]="X", Table134[[#This Row],[Code]],"")</f>
        <v/>
      </c>
      <c r="M3" t="str">
        <f>IF(Table134[[#This Row],[Blood C]]="X", Table134[[#This Row],[Code]],"")</f>
        <v/>
      </c>
      <c r="N3" t="str">
        <f>IF(Table134[[#This Row],[Cave C]]="X", Table134[[#This Row],[Code]],"")</f>
        <v/>
      </c>
      <c r="O3" t="str">
        <f>IF(Table134[[#This Row],[Crab S]]="X", Table134[[#This Row],[Code]], "")</f>
        <v/>
      </c>
    </row>
    <row r="4" spans="2:15" x14ac:dyDescent="0.25">
      <c r="B4" t="s">
        <v>311</v>
      </c>
      <c r="C4" t="s">
        <v>297</v>
      </c>
      <c r="D4" t="s">
        <v>298</v>
      </c>
      <c r="E4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BiomeType.ActiveLavaZone_Chamber_Floor, count = FindCount, probability = FindProbability},</v>
      </c>
      <c r="K4" t="str">
        <f>IF(Table134[[#This Row],[Cat]]="X",Table134[[#This Row],[Code]],"")</f>
        <v/>
      </c>
      <c r="L4" t="str">
        <f>IF(Table134[[#This Row],[Robot]]="X", Table134[[#This Row],[Code]],"")</f>
        <v/>
      </c>
      <c r="M4" t="str">
        <f>IF(Table134[[#This Row],[Blood C]]="X", Table134[[#This Row],[Code]],"")</f>
        <v/>
      </c>
      <c r="N4" t="str">
        <f>IF(Table134[[#This Row],[Cave C]]="X", Table134[[#This Row],[Code]],"")</f>
        <v/>
      </c>
      <c r="O4" t="str">
        <f>IF(Table134[[#This Row],[Crab S]]="X", Table134[[#This Row],[Code]], "")</f>
        <v/>
      </c>
    </row>
    <row r="5" spans="2:15" x14ac:dyDescent="0.25">
      <c r="B5" t="s">
        <v>312</v>
      </c>
      <c r="C5" t="s">
        <v>297</v>
      </c>
      <c r="D5" t="s">
        <v>298</v>
      </c>
      <c r="E5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BiomeType.ActiveLavaZone_Chamber_Floor_Far, count = FindCount, probability = FindProbability},</v>
      </c>
      <c r="K5" t="str">
        <f>IF(Table134[[#This Row],[Cat]]="X",Table134[[#This Row],[Code]],"")</f>
        <v/>
      </c>
      <c r="L5" t="str">
        <f>IF(Table134[[#This Row],[Robot]]="X", Table134[[#This Row],[Code]],"")</f>
        <v/>
      </c>
      <c r="M5" t="str">
        <f>IF(Table134[[#This Row],[Blood C]]="X", Table134[[#This Row],[Code]],"")</f>
        <v/>
      </c>
      <c r="N5" t="str">
        <f>IF(Table134[[#This Row],[Cave C]]="X", Table134[[#This Row],[Code]],"")</f>
        <v/>
      </c>
      <c r="O5" t="str">
        <f>IF(Table134[[#This Row],[Crab S]]="X", Table134[[#This Row],[Code]], "")</f>
        <v/>
      </c>
    </row>
    <row r="6" spans="2:15" x14ac:dyDescent="0.25">
      <c r="B6" t="s">
        <v>313</v>
      </c>
      <c r="C6" t="s">
        <v>297</v>
      </c>
      <c r="D6" t="s">
        <v>298</v>
      </c>
      <c r="E6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BiomeType.ActiveLavaZone_Chamber_Lava_CreatureOnly, count = FindCount, probability = FindProbability},</v>
      </c>
      <c r="K6" t="str">
        <f>IF(Table134[[#This Row],[Cat]]="X",Table134[[#This Row],[Code]],"")</f>
        <v/>
      </c>
      <c r="L6" t="str">
        <f>IF(Table134[[#This Row],[Robot]]="X", Table134[[#This Row],[Code]],"")</f>
        <v/>
      </c>
      <c r="M6" t="str">
        <f>IF(Table134[[#This Row],[Blood C]]="X", Table134[[#This Row],[Code]],"")</f>
        <v/>
      </c>
      <c r="N6" t="str">
        <f>IF(Table134[[#This Row],[Cave C]]="X", Table134[[#This Row],[Code]],"")</f>
        <v/>
      </c>
      <c r="O6" t="str">
        <f>IF(Table134[[#This Row],[Crab S]]="X", Table134[[#This Row],[Code]], "")</f>
        <v/>
      </c>
    </row>
    <row r="7" spans="2:15" x14ac:dyDescent="0.25">
      <c r="B7" t="s">
        <v>314</v>
      </c>
      <c r="C7" t="s">
        <v>297</v>
      </c>
      <c r="D7" t="s">
        <v>298</v>
      </c>
      <c r="E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BiomeType.ActiveLavaZone_Chamber_Open_CreatureOnly, count = FindCount, probability = FindProbability},</v>
      </c>
      <c r="K7" t="str">
        <f>IF(Table134[[#This Row],[Cat]]="X",Table134[[#This Row],[Code]],"")</f>
        <v/>
      </c>
      <c r="L7" t="str">
        <f>IF(Table134[[#This Row],[Robot]]="X", Table134[[#This Row],[Code]],"")</f>
        <v/>
      </c>
      <c r="M7" t="str">
        <f>IF(Table134[[#This Row],[Blood C]]="X", Table134[[#This Row],[Code]],"")</f>
        <v/>
      </c>
      <c r="N7" t="str">
        <f>IF(Table134[[#This Row],[Cave C]]="X", Table134[[#This Row],[Code]],"")</f>
        <v/>
      </c>
      <c r="O7" t="str">
        <f>IF(Table134[[#This Row],[Crab S]]="X", Table134[[#This Row],[Code]], "")</f>
        <v/>
      </c>
    </row>
    <row r="8" spans="2:15" x14ac:dyDescent="0.25">
      <c r="B8" t="s">
        <v>315</v>
      </c>
      <c r="C8" t="s">
        <v>297</v>
      </c>
      <c r="D8" t="s">
        <v>298</v>
      </c>
      <c r="E8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BiomeType.ActiveLavaZone_Chamber_Wall, count = FindCount, probability = FindProbability},</v>
      </c>
      <c r="K8" t="str">
        <f>IF(Table134[[#This Row],[Cat]]="X",Table134[[#This Row],[Code]],"")</f>
        <v/>
      </c>
      <c r="L8" t="str">
        <f>IF(Table134[[#This Row],[Robot]]="X", Table134[[#This Row],[Code]],"")</f>
        <v/>
      </c>
      <c r="M8" t="str">
        <f>IF(Table134[[#This Row],[Blood C]]="X", Table134[[#This Row],[Code]],"")</f>
        <v/>
      </c>
      <c r="N8" t="str">
        <f>IF(Table134[[#This Row],[Cave C]]="X", Table134[[#This Row],[Code]],"")</f>
        <v/>
      </c>
      <c r="O8" t="str">
        <f>IF(Table134[[#This Row],[Crab S]]="X", Table134[[#This Row],[Code]], "")</f>
        <v/>
      </c>
    </row>
    <row r="9" spans="2:15" x14ac:dyDescent="0.25">
      <c r="B9" t="s">
        <v>316</v>
      </c>
      <c r="C9" t="s">
        <v>297</v>
      </c>
      <c r="D9" t="s">
        <v>298</v>
      </c>
      <c r="E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BiomeType.ActiveLavaZone_Falls_Ceiling, count = FindCount, probability = FindProbability},</v>
      </c>
      <c r="K9" t="str">
        <f>IF(Table134[[#This Row],[Cat]]="X",Table134[[#This Row],[Code]],"")</f>
        <v/>
      </c>
      <c r="L9" t="str">
        <f>IF(Table134[[#This Row],[Robot]]="X", Table134[[#This Row],[Code]],"")</f>
        <v/>
      </c>
      <c r="M9" t="str">
        <f>IF(Table134[[#This Row],[Blood C]]="X", Table134[[#This Row],[Code]],"")</f>
        <v/>
      </c>
      <c r="N9" t="str">
        <f>IF(Table134[[#This Row],[Cave C]]="X", Table134[[#This Row],[Code]],"")</f>
        <v/>
      </c>
      <c r="O9" t="str">
        <f>IF(Table134[[#This Row],[Crab S]]="X", Table134[[#This Row],[Code]], "")</f>
        <v/>
      </c>
    </row>
    <row r="10" spans="2:15" x14ac:dyDescent="0.25">
      <c r="B10" t="s">
        <v>317</v>
      </c>
      <c r="C10" t="s">
        <v>297</v>
      </c>
      <c r="D10" t="s">
        <v>298</v>
      </c>
      <c r="E10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BiomeType.ActiveLavaZone_Falls_Floor, count = FindCount, probability = FindProbability},</v>
      </c>
      <c r="K10" t="str">
        <f>IF(Table134[[#This Row],[Cat]]="X",Table134[[#This Row],[Code]],"")</f>
        <v/>
      </c>
      <c r="L10" t="str">
        <f>IF(Table134[[#This Row],[Robot]]="X", Table134[[#This Row],[Code]],"")</f>
        <v/>
      </c>
      <c r="M10" t="str">
        <f>IF(Table134[[#This Row],[Blood C]]="X", Table134[[#This Row],[Code]],"")</f>
        <v/>
      </c>
      <c r="N10" t="str">
        <f>IF(Table134[[#This Row],[Cave C]]="X", Table134[[#This Row],[Code]],"")</f>
        <v/>
      </c>
      <c r="O10" t="str">
        <f>IF(Table134[[#This Row],[Crab S]]="X", Table134[[#This Row],[Code]], "")</f>
        <v/>
      </c>
    </row>
    <row r="11" spans="2:15" x14ac:dyDescent="0.25">
      <c r="B11" t="s">
        <v>318</v>
      </c>
      <c r="C11" t="s">
        <v>297</v>
      </c>
      <c r="D11" t="s">
        <v>298</v>
      </c>
      <c r="E1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BiomeType.ActiveLavaZone_Falls_Floor_Far, count = FindCount, probability = FindProbability},</v>
      </c>
      <c r="K11" t="str">
        <f>IF(Table134[[#This Row],[Cat]]="X",Table134[[#This Row],[Code]],"")</f>
        <v/>
      </c>
      <c r="L11" t="str">
        <f>IF(Table134[[#This Row],[Robot]]="X", Table134[[#This Row],[Code]],"")</f>
        <v/>
      </c>
      <c r="M11" t="str">
        <f>IF(Table134[[#This Row],[Blood C]]="X", Table134[[#This Row],[Code]],"")</f>
        <v/>
      </c>
      <c r="N11" t="str">
        <f>IF(Table134[[#This Row],[Cave C]]="X", Table134[[#This Row],[Code]],"")</f>
        <v/>
      </c>
      <c r="O11" t="str">
        <f>IF(Table134[[#This Row],[Crab S]]="X", Table134[[#This Row],[Code]], "")</f>
        <v/>
      </c>
    </row>
    <row r="12" spans="2:15" x14ac:dyDescent="0.25">
      <c r="B12" t="s">
        <v>319</v>
      </c>
      <c r="C12" t="s">
        <v>297</v>
      </c>
      <c r="D12" t="s">
        <v>298</v>
      </c>
      <c r="E12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BiomeType.ActiveLavaZone_Falls_Lava_CreatureOnly, count = FindCount, probability = FindProbability},</v>
      </c>
      <c r="K12" t="str">
        <f>IF(Table134[[#This Row],[Cat]]="X",Table134[[#This Row],[Code]],"")</f>
        <v/>
      </c>
      <c r="L12" t="str">
        <f>IF(Table134[[#This Row],[Robot]]="X", Table134[[#This Row],[Code]],"")</f>
        <v/>
      </c>
      <c r="M12" t="str">
        <f>IF(Table134[[#This Row],[Blood C]]="X", Table134[[#This Row],[Code]],"")</f>
        <v/>
      </c>
      <c r="N12" t="str">
        <f>IF(Table134[[#This Row],[Cave C]]="X", Table134[[#This Row],[Code]],"")</f>
        <v/>
      </c>
      <c r="O12" t="str">
        <f>IF(Table134[[#This Row],[Crab S]]="X", Table134[[#This Row],[Code]], "")</f>
        <v/>
      </c>
    </row>
    <row r="13" spans="2:15" x14ac:dyDescent="0.25">
      <c r="B13" t="s">
        <v>320</v>
      </c>
      <c r="C13" t="s">
        <v>297</v>
      </c>
      <c r="D13" t="s">
        <v>298</v>
      </c>
      <c r="E1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BiomeType.ActiveLavaZone_Falls_Open_CreatureOnly, count = FindCount, probability = FindProbability},</v>
      </c>
      <c r="K13" t="str">
        <f>IF(Table134[[#This Row],[Cat]]="X",Table134[[#This Row],[Code]],"")</f>
        <v/>
      </c>
      <c r="L13" t="str">
        <f>IF(Table134[[#This Row],[Robot]]="X", Table134[[#This Row],[Code]],"")</f>
        <v/>
      </c>
      <c r="M13" t="str">
        <f>IF(Table134[[#This Row],[Blood C]]="X", Table134[[#This Row],[Code]],"")</f>
        <v/>
      </c>
      <c r="N13" t="str">
        <f>IF(Table134[[#This Row],[Cave C]]="X", Table134[[#This Row],[Code]],"")</f>
        <v/>
      </c>
      <c r="O13" t="str">
        <f>IF(Table134[[#This Row],[Crab S]]="X", Table134[[#This Row],[Code]], "")</f>
        <v/>
      </c>
    </row>
    <row r="14" spans="2:15" x14ac:dyDescent="0.25">
      <c r="B14" t="s">
        <v>321</v>
      </c>
      <c r="C14" t="s">
        <v>297</v>
      </c>
      <c r="D14" t="s">
        <v>298</v>
      </c>
      <c r="E1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BiomeType.ActiveLavaZone_Falls_Wall, count = FindCount, probability = FindProbability},</v>
      </c>
      <c r="K14" t="str">
        <f>IF(Table134[[#This Row],[Cat]]="X",Table134[[#This Row],[Code]],"")</f>
        <v/>
      </c>
      <c r="L14" t="str">
        <f>IF(Table134[[#This Row],[Robot]]="X", Table134[[#This Row],[Code]],"")</f>
        <v/>
      </c>
      <c r="M14" t="str">
        <f>IF(Table134[[#This Row],[Blood C]]="X", Table134[[#This Row],[Code]],"")</f>
        <v/>
      </c>
      <c r="N14" t="str">
        <f>IF(Table134[[#This Row],[Cave C]]="X", Table134[[#This Row],[Code]],"")</f>
        <v/>
      </c>
      <c r="O14" t="str">
        <f>IF(Table134[[#This Row],[Crab S]]="X", Table134[[#This Row],[Code]], "")</f>
        <v/>
      </c>
    </row>
    <row r="15" spans="2:15" x14ac:dyDescent="0.25">
      <c r="B15" t="s">
        <v>322</v>
      </c>
      <c r="C15" t="s">
        <v>297</v>
      </c>
      <c r="D15" t="s">
        <v>298</v>
      </c>
      <c r="E15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BiomeType.Aurora_UpgradeConsole, count = FindCount, probability = FindProbability},</v>
      </c>
      <c r="K15" t="str">
        <f>IF(Table134[[#This Row],[Cat]]="X",Table134[[#This Row],[Code]],"")</f>
        <v/>
      </c>
      <c r="L15" t="str">
        <f>IF(Table134[[#This Row],[Robot]]="X", Table134[[#This Row],[Code]],"")</f>
        <v/>
      </c>
      <c r="M15" t="str">
        <f>IF(Table134[[#This Row],[Blood C]]="X", Table134[[#This Row],[Code]],"")</f>
        <v/>
      </c>
      <c r="N15" t="str">
        <f>IF(Table134[[#This Row],[Cave C]]="X", Table134[[#This Row],[Code]],"")</f>
        <v/>
      </c>
      <c r="O15" t="str">
        <f>IF(Table134[[#This Row],[Crab S]]="X", Table134[[#This Row],[Code]], "")</f>
        <v/>
      </c>
    </row>
    <row r="16" spans="2:15" x14ac:dyDescent="0.25">
      <c r="B16" t="s">
        <v>323</v>
      </c>
      <c r="C16" t="s">
        <v>297</v>
      </c>
      <c r="D16" t="s">
        <v>298</v>
      </c>
      <c r="E16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BiomeType.BloodKelp_CaveCeiling, count = FindCount, probability = FindProbability},</v>
      </c>
      <c r="K16" t="str">
        <f>IF(Table134[[#This Row],[Cat]]="X",Table134[[#This Row],[Code]],"")</f>
        <v/>
      </c>
      <c r="L16" t="str">
        <f>IF(Table134[[#This Row],[Robot]]="X", Table134[[#This Row],[Code]],"")</f>
        <v/>
      </c>
      <c r="M16" t="str">
        <f>IF(Table134[[#This Row],[Blood C]]="X", Table134[[#This Row],[Code]],"")</f>
        <v/>
      </c>
      <c r="N16" t="str">
        <f>IF(Table134[[#This Row],[Cave C]]="X", Table134[[#This Row],[Code]],"")</f>
        <v/>
      </c>
      <c r="O16" t="str">
        <f>IF(Table134[[#This Row],[Crab S]]="X", Table134[[#This Row],[Code]], "")</f>
        <v/>
      </c>
    </row>
    <row r="17" spans="2:15" x14ac:dyDescent="0.25">
      <c r="B17" t="s">
        <v>324</v>
      </c>
      <c r="C17" t="s">
        <v>297</v>
      </c>
      <c r="D17" t="s">
        <v>298</v>
      </c>
      <c r="E17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BiomeType.BloodKelp_CaveFloor, count = FindCount, probability = FindProbability},</v>
      </c>
      <c r="K17" t="str">
        <f>IF(Table134[[#This Row],[Cat]]="X",Table134[[#This Row],[Code]],"")</f>
        <v/>
      </c>
      <c r="L17" t="str">
        <f>IF(Table134[[#This Row],[Robot]]="X", Table134[[#This Row],[Code]],"")</f>
        <v/>
      </c>
      <c r="M17" t="str">
        <f>IF(Table134[[#This Row],[Blood C]]="X", Table134[[#This Row],[Code]],"")</f>
        <v/>
      </c>
      <c r="N17" t="str">
        <f>IF(Table134[[#This Row],[Cave C]]="X", Table134[[#This Row],[Code]],"")</f>
        <v/>
      </c>
      <c r="O17" t="str">
        <f>IF(Table134[[#This Row],[Crab S]]="X", Table134[[#This Row],[Code]], "")</f>
        <v/>
      </c>
    </row>
    <row r="18" spans="2:15" x14ac:dyDescent="0.25">
      <c r="B18" t="s">
        <v>325</v>
      </c>
      <c r="C18" t="s">
        <v>297</v>
      </c>
      <c r="D18" t="s">
        <v>298</v>
      </c>
      <c r="E1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BiomeType.BloodKelp_CaveRoots, count = FindCount, probability = FindProbability},</v>
      </c>
    </row>
    <row r="19" spans="2:15" x14ac:dyDescent="0.25">
      <c r="B19" t="s">
        <v>326</v>
      </c>
      <c r="C19" t="s">
        <v>297</v>
      </c>
      <c r="D19" t="s">
        <v>298</v>
      </c>
      <c r="E1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BiomeType.BloodKelp_CaveWall, count = FindCount, probability = FindProbability},</v>
      </c>
    </row>
    <row r="20" spans="2:15" x14ac:dyDescent="0.25">
      <c r="B20" t="s">
        <v>327</v>
      </c>
      <c r="C20" t="s">
        <v>297</v>
      </c>
      <c r="D20" t="s">
        <v>298</v>
      </c>
      <c r="E2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BiomeType.BloodKelp_EscapePod, count = FindCount, probability = FindProbability},</v>
      </c>
    </row>
    <row r="21" spans="2:15" x14ac:dyDescent="0.25">
      <c r="B21" t="s">
        <v>328</v>
      </c>
      <c r="C21" t="s">
        <v>297</v>
      </c>
      <c r="D21" t="s">
        <v>298</v>
      </c>
      <c r="E2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BiomeType.BloodKelp_Floor, count = FindCount, probability = FindProbability},</v>
      </c>
    </row>
    <row r="22" spans="2:15" x14ac:dyDescent="0.25">
      <c r="B22" t="s">
        <v>329</v>
      </c>
      <c r="C22" t="s">
        <v>297</v>
      </c>
      <c r="D22" t="s">
        <v>298</v>
      </c>
      <c r="E2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BiomeType.BloodKelp_Grass, count = FindCount, probability = FindProbability},</v>
      </c>
    </row>
    <row r="23" spans="2:15" x14ac:dyDescent="0.25">
      <c r="B23" t="s">
        <v>330</v>
      </c>
      <c r="C23" t="s">
        <v>297</v>
      </c>
      <c r="D23" t="s">
        <v>298</v>
      </c>
      <c r="E2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BiomeType.BloodKelp_OpenDeep_CreatureOnly, count = FindCount, probability = FindProbability},</v>
      </c>
      <c r="K23" t="str">
        <f>IF(Table134[[#This Row],[Cat]]="X",Table134[[#This Row],[Code]],"")</f>
        <v/>
      </c>
      <c r="L23" t="str">
        <f>IF(Table134[[#This Row],[Robot]]="X", Table134[[#This Row],[Code]],"")</f>
        <v/>
      </c>
      <c r="M23" t="str">
        <f>IF(Table134[[#This Row],[Blood C]]="X", Table134[[#This Row],[Code]],"")</f>
        <v/>
      </c>
      <c r="N23" t="str">
        <f>IF(Table134[[#This Row],[Cave C]]="X", Table134[[#This Row],[Code]],"")</f>
        <v/>
      </c>
      <c r="O23" t="str">
        <f>IF(Table134[[#This Row],[Crab S]]="X", Table134[[#This Row],[Code]], "")</f>
        <v/>
      </c>
    </row>
    <row r="24" spans="2:15" x14ac:dyDescent="0.25">
      <c r="B24" t="s">
        <v>331</v>
      </c>
      <c r="C24" t="s">
        <v>297</v>
      </c>
      <c r="D24" t="s">
        <v>298</v>
      </c>
      <c r="E2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BiomeType.BloodKelp_OpenShallow_CreatureOnly, count = FindCount, probability = FindProbability},</v>
      </c>
      <c r="K24" t="str">
        <f>IF(Table134[[#This Row],[Cat]]="X",Table134[[#This Row],[Code]],"")</f>
        <v/>
      </c>
      <c r="L24" t="str">
        <f>IF(Table134[[#This Row],[Robot]]="X", Table134[[#This Row],[Code]],"")</f>
        <v/>
      </c>
      <c r="M24" t="str">
        <f>IF(Table134[[#This Row],[Blood C]]="X", Table134[[#This Row],[Code]],"")</f>
        <v/>
      </c>
      <c r="N24" t="str">
        <f>IF(Table134[[#This Row],[Cave C]]="X", Table134[[#This Row],[Code]],"")</f>
        <v/>
      </c>
      <c r="O24" t="str">
        <f>IF(Table134[[#This Row],[Crab S]]="X", Table134[[#This Row],[Code]], "")</f>
        <v/>
      </c>
    </row>
    <row r="25" spans="2:15" x14ac:dyDescent="0.25">
      <c r="B25" t="s">
        <v>332</v>
      </c>
      <c r="C25" t="s">
        <v>297</v>
      </c>
      <c r="D25" t="s">
        <v>298</v>
      </c>
      <c r="E2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BiomeType.BloodKelp_Roots, count = FindCount, probability = FindProbability},</v>
      </c>
      <c r="K25" t="str">
        <f>IF(Table134[[#This Row],[Cat]]="X",Table134[[#This Row],[Code]],"")</f>
        <v/>
      </c>
      <c r="L25" t="str">
        <f>IF(Table134[[#This Row],[Robot]]="X", Table134[[#This Row],[Code]],"")</f>
        <v/>
      </c>
      <c r="M25" t="str">
        <f>IF(Table134[[#This Row],[Blood C]]="X", Table134[[#This Row],[Code]],"")</f>
        <v/>
      </c>
      <c r="N25" t="str">
        <f>IF(Table134[[#This Row],[Cave C]]="X", Table134[[#This Row],[Code]],"")</f>
        <v/>
      </c>
      <c r="O25" t="str">
        <f>IF(Table134[[#This Row],[Crab S]]="X", Table134[[#This Row],[Code]], "")</f>
        <v/>
      </c>
    </row>
    <row r="26" spans="2:15" x14ac:dyDescent="0.25">
      <c r="B26" t="s">
        <v>333</v>
      </c>
      <c r="C26" t="s">
        <v>297</v>
      </c>
      <c r="D26" t="s">
        <v>298</v>
      </c>
      <c r="E2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BiomeType.BloodKelp_ShockerEggs, count = FindCount, probability = FindProbability},</v>
      </c>
      <c r="K26" t="str">
        <f>IF(Table134[[#This Row],[Cat]]="X",Table134[[#This Row],[Code]],"")</f>
        <v/>
      </c>
      <c r="L26" t="str">
        <f>IF(Table134[[#This Row],[Robot]]="X", Table134[[#This Row],[Code]],"")</f>
        <v/>
      </c>
      <c r="M26" t="str">
        <f>IF(Table134[[#This Row],[Blood C]]="X", Table134[[#This Row],[Code]],"")</f>
        <v/>
      </c>
      <c r="N26" t="str">
        <f>IF(Table134[[#This Row],[Cave C]]="X", Table134[[#This Row],[Code]],"")</f>
        <v/>
      </c>
      <c r="O26" t="str">
        <f>IF(Table134[[#This Row],[Crab S]]="X", Table134[[#This Row],[Code]], "")</f>
        <v/>
      </c>
    </row>
    <row r="27" spans="2:15" x14ac:dyDescent="0.25">
      <c r="B27" t="s">
        <v>334</v>
      </c>
      <c r="C27" t="s">
        <v>297</v>
      </c>
      <c r="D27" t="s">
        <v>298</v>
      </c>
      <c r="E2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BiomeType.BloodKelp_TechSite, count = FindCount, probability = FindProbability},</v>
      </c>
      <c r="G27" t="s">
        <v>296</v>
      </c>
      <c r="I27" t="s">
        <v>296</v>
      </c>
      <c r="K27" t="str">
        <f>IF(Table134[[#This Row],[Cat]]="X",Table134[[#This Row],[Code]],"")</f>
        <v/>
      </c>
      <c r="L27" t="str">
        <f>IF(Table134[[#This Row],[Robot]]="X", Table134[[#This Row],[Code]],"")</f>
        <v>new LootDistributionData.BiomeData { biome = BiomeType.BloodKelp_TechSite, count = FindCount, probability = FindProbability},</v>
      </c>
      <c r="M27" t="str">
        <f>IF(Table134[[#This Row],[Blood C]]="X", Table134[[#This Row],[Code]],"")</f>
        <v/>
      </c>
      <c r="N27" t="str">
        <f>IF(Table134[[#This Row],[Cave C]]="X", Table134[[#This Row],[Code]],"")</f>
        <v>new LootDistributionData.BiomeData { biome = BiomeType.BloodKelp_TechSite, count = FindCount, probability = FindProbability},</v>
      </c>
      <c r="O27" t="str">
        <f>IF(Table134[[#This Row],[Crab S]]="X", Table134[[#This Row],[Code]], "")</f>
        <v/>
      </c>
    </row>
    <row r="28" spans="2:15" x14ac:dyDescent="0.25">
      <c r="B28" t="s">
        <v>335</v>
      </c>
      <c r="C28" t="s">
        <v>297</v>
      </c>
      <c r="D28" t="s">
        <v>298</v>
      </c>
      <c r="E2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BiomeType.BloodKelp_TechSite_Barrier, count = FindCount, probability = FindProbability},</v>
      </c>
      <c r="K28" t="str">
        <f>IF(Table134[[#This Row],[Cat]]="X",Table134[[#This Row],[Code]],"")</f>
        <v/>
      </c>
      <c r="L28" t="str">
        <f>IF(Table134[[#This Row],[Robot]]="X", Table134[[#This Row],[Code]],"")</f>
        <v/>
      </c>
      <c r="M28" t="str">
        <f>IF(Table134[[#This Row],[Blood C]]="X", Table134[[#This Row],[Code]],"")</f>
        <v/>
      </c>
      <c r="N28" t="str">
        <f>IF(Table134[[#This Row],[Cave C]]="X", Table134[[#This Row],[Code]],"")</f>
        <v/>
      </c>
      <c r="O28" t="str">
        <f>IF(Table134[[#This Row],[Crab S]]="X", Table134[[#This Row],[Code]], "")</f>
        <v/>
      </c>
    </row>
    <row r="29" spans="2:15" x14ac:dyDescent="0.25">
      <c r="B29" t="s">
        <v>336</v>
      </c>
      <c r="C29" t="s">
        <v>297</v>
      </c>
      <c r="D29" t="s">
        <v>298</v>
      </c>
      <c r="E2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BiomeType.BloodKelp_TechSite_Hidden_Obsolete, count = FindCount, probability = FindProbability},</v>
      </c>
      <c r="F29" t="s">
        <v>296</v>
      </c>
      <c r="H29" t="s">
        <v>296</v>
      </c>
      <c r="J29" t="s">
        <v>296</v>
      </c>
      <c r="K29" t="str">
        <f>IF(Table134[[#This Row],[Cat]]="X",Table134[[#This Row],[Code]],"")</f>
        <v>new LootDistributionData.BiomeData { biome = BiomeType.BloodKelp_TechSite_Hidden_Obsolete, count = FindCount, probability = FindProbability},</v>
      </c>
      <c r="L29" t="str">
        <f>IF(Table134[[#This Row],[Robot]]="X", Table134[[#This Row],[Code]],"")</f>
        <v/>
      </c>
      <c r="M29" t="str">
        <f>IF(Table134[[#This Row],[Blood C]]="X", Table134[[#This Row],[Code]],"")</f>
        <v>new LootDistributionData.BiomeData { biome = BiomeType.BloodKelp_TechSite_Hidden_Obsolete, count = FindCount, probability = FindProbability},</v>
      </c>
      <c r="N29" t="str">
        <f>IF(Table134[[#This Row],[Cave C]]="X", Table134[[#This Row],[Code]],"")</f>
        <v/>
      </c>
      <c r="O29" t="str">
        <f>IF(Table134[[#This Row],[Crab S]]="X", Table134[[#This Row],[Code]], "")</f>
        <v>new LootDistributionData.BiomeData { biome = BiomeType.BloodKelp_TechSite_Hidden_Obsolete, count = FindCount, probability = FindProbability},</v>
      </c>
    </row>
    <row r="30" spans="2:15" x14ac:dyDescent="0.25">
      <c r="B30" t="s">
        <v>7</v>
      </c>
      <c r="C30" t="s">
        <v>297</v>
      </c>
      <c r="D30" t="s">
        <v>298</v>
      </c>
      <c r="E3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BiomeType.BloodKelp_TechSite_Scatter, count = FindCount, probability = FindProbability},</v>
      </c>
      <c r="K30" t="str">
        <f>IF(Table134[[#This Row],[Cat]]="X",Table134[[#This Row],[Code]],"")</f>
        <v/>
      </c>
      <c r="L30" t="str">
        <f>IF(Table134[[#This Row],[Robot]]="X", Table134[[#This Row],[Code]],"")</f>
        <v/>
      </c>
      <c r="M30" t="str">
        <f>IF(Table134[[#This Row],[Blood C]]="X", Table134[[#This Row],[Code]],"")</f>
        <v/>
      </c>
      <c r="N30" t="str">
        <f>IF(Table134[[#This Row],[Cave C]]="X", Table134[[#This Row],[Code]],"")</f>
        <v/>
      </c>
      <c r="O30" t="str">
        <f>IF(Table134[[#This Row],[Crab S]]="X", Table134[[#This Row],[Code]], "")</f>
        <v/>
      </c>
    </row>
    <row r="31" spans="2:15" x14ac:dyDescent="0.25">
      <c r="B31" t="s">
        <v>337</v>
      </c>
      <c r="C31" t="s">
        <v>297</v>
      </c>
      <c r="D31" t="s">
        <v>298</v>
      </c>
      <c r="E3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BiomeType.BloodKelp_TrenchFloor, count = FindCount, probability = FindProbability},</v>
      </c>
      <c r="K31" t="str">
        <f>IF(Table134[[#This Row],[Cat]]="X",Table134[[#This Row],[Code]],"")</f>
        <v/>
      </c>
      <c r="L31" t="str">
        <f>IF(Table134[[#This Row],[Robot]]="X", Table134[[#This Row],[Code]],"")</f>
        <v/>
      </c>
      <c r="M31" t="str">
        <f>IF(Table134[[#This Row],[Blood C]]="X", Table134[[#This Row],[Code]],"")</f>
        <v/>
      </c>
      <c r="N31" t="str">
        <f>IF(Table134[[#This Row],[Cave C]]="X", Table134[[#This Row],[Code]],"")</f>
        <v/>
      </c>
      <c r="O31" t="str">
        <f>IF(Table134[[#This Row],[Crab S]]="X", Table134[[#This Row],[Code]], "")</f>
        <v/>
      </c>
    </row>
    <row r="32" spans="2:15" x14ac:dyDescent="0.25">
      <c r="B32" t="s">
        <v>338</v>
      </c>
      <c r="C32" t="s">
        <v>297</v>
      </c>
      <c r="D32" t="s">
        <v>298</v>
      </c>
      <c r="E3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BiomeType.BloodKelp_TrenchRoots, count = FindCount, probability = FindProbability},</v>
      </c>
      <c r="K32" t="str">
        <f>IF(Table134[[#This Row],[Cat]]="X",Table134[[#This Row],[Code]],"")</f>
        <v/>
      </c>
      <c r="L32" t="str">
        <f>IF(Table134[[#This Row],[Robot]]="X", Table134[[#This Row],[Code]],"")</f>
        <v/>
      </c>
      <c r="M32" t="str">
        <f>IF(Table134[[#This Row],[Blood C]]="X", Table134[[#This Row],[Code]],"")</f>
        <v/>
      </c>
      <c r="N32" t="str">
        <f>IF(Table134[[#This Row],[Cave C]]="X", Table134[[#This Row],[Code]],"")</f>
        <v/>
      </c>
      <c r="O32" t="str">
        <f>IF(Table134[[#This Row],[Crab S]]="X", Table134[[#This Row],[Code]], "")</f>
        <v/>
      </c>
    </row>
    <row r="33" spans="2:15" x14ac:dyDescent="0.25">
      <c r="B33" t="s">
        <v>339</v>
      </c>
      <c r="C33" t="s">
        <v>297</v>
      </c>
      <c r="D33" t="s">
        <v>298</v>
      </c>
      <c r="E3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BiomeType.BloodKelp_TrenchWall, count = FindCount, probability = FindProbability},</v>
      </c>
      <c r="K33" t="str">
        <f>IF(Table134[[#This Row],[Cat]]="X",Table134[[#This Row],[Code]],"")</f>
        <v/>
      </c>
      <c r="L33" t="str">
        <f>IF(Table134[[#This Row],[Robot]]="X", Table134[[#This Row],[Code]],"")</f>
        <v/>
      </c>
      <c r="M33" t="str">
        <f>IF(Table134[[#This Row],[Blood C]]="X", Table134[[#This Row],[Code]],"")</f>
        <v/>
      </c>
      <c r="N33" t="str">
        <f>IF(Table134[[#This Row],[Cave C]]="X", Table134[[#This Row],[Code]],"")</f>
        <v/>
      </c>
      <c r="O33" t="str">
        <f>IF(Table134[[#This Row],[Crab S]]="X", Table134[[#This Row],[Code]], "")</f>
        <v/>
      </c>
    </row>
    <row r="34" spans="2:15" x14ac:dyDescent="0.25">
      <c r="B34" t="s">
        <v>340</v>
      </c>
      <c r="C34" t="s">
        <v>297</v>
      </c>
      <c r="D34" t="s">
        <v>298</v>
      </c>
      <c r="E3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BiomeType.BloodKelp_UniqueCreatures, count = FindCount, probability = FindProbability},</v>
      </c>
      <c r="K34" t="str">
        <f>IF(Table134[[#This Row],[Cat]]="X",Table134[[#This Row],[Code]],"")</f>
        <v/>
      </c>
      <c r="L34" t="str">
        <f>IF(Table134[[#This Row],[Robot]]="X", Table134[[#This Row],[Code]],"")</f>
        <v/>
      </c>
      <c r="M34" t="str">
        <f>IF(Table134[[#This Row],[Blood C]]="X", Table134[[#This Row],[Code]],"")</f>
        <v/>
      </c>
      <c r="N34" t="str">
        <f>IF(Table134[[#This Row],[Cave C]]="X", Table134[[#This Row],[Code]],"")</f>
        <v/>
      </c>
      <c r="O34" t="str">
        <f>IF(Table134[[#This Row],[Crab S]]="X", Table134[[#This Row],[Code]], "")</f>
        <v/>
      </c>
    </row>
    <row r="35" spans="2:15" x14ac:dyDescent="0.25">
      <c r="B35" t="s">
        <v>341</v>
      </c>
      <c r="C35" t="s">
        <v>297</v>
      </c>
      <c r="D35" t="s">
        <v>298</v>
      </c>
      <c r="E3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BiomeType.BloodKelp_Wall, count = FindCount, probability = FindProbability},</v>
      </c>
      <c r="K35" t="str">
        <f>IF(Table134[[#This Row],[Cat]]="X",Table134[[#This Row],[Code]],"")</f>
        <v/>
      </c>
      <c r="L35" t="str">
        <f>IF(Table134[[#This Row],[Robot]]="X", Table134[[#This Row],[Code]],"")</f>
        <v/>
      </c>
      <c r="M35" t="str">
        <f>IF(Table134[[#This Row],[Blood C]]="X", Table134[[#This Row],[Code]],"")</f>
        <v/>
      </c>
      <c r="N35" t="str">
        <f>IF(Table134[[#This Row],[Cave C]]="X", Table134[[#This Row],[Code]],"")</f>
        <v/>
      </c>
      <c r="O35" t="str">
        <f>IF(Table134[[#This Row],[Crab S]]="X", Table134[[#This Row],[Code]], "")</f>
        <v/>
      </c>
    </row>
    <row r="36" spans="2:15" x14ac:dyDescent="0.25">
      <c r="B36" t="s">
        <v>342</v>
      </c>
      <c r="C36" t="s">
        <v>297</v>
      </c>
      <c r="D36" t="s">
        <v>298</v>
      </c>
      <c r="E3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BiomeType.BloodKelp_WreckCreatures, count = FindCount, probability = FindProbability},</v>
      </c>
      <c r="K36" t="str">
        <f>IF(Table134[[#This Row],[Cat]]="X",Table134[[#This Row],[Code]],"")</f>
        <v/>
      </c>
      <c r="L36" t="str">
        <f>IF(Table134[[#This Row],[Robot]]="X", Table134[[#This Row],[Code]],"")</f>
        <v/>
      </c>
      <c r="M36" t="str">
        <f>IF(Table134[[#This Row],[Blood C]]="X", Table134[[#This Row],[Code]],"")</f>
        <v/>
      </c>
      <c r="N36" t="str">
        <f>IF(Table134[[#This Row],[Cave C]]="X", Table134[[#This Row],[Code]],"")</f>
        <v/>
      </c>
      <c r="O36" t="str">
        <f>IF(Table134[[#This Row],[Crab S]]="X", Table134[[#This Row],[Code]], "")</f>
        <v/>
      </c>
    </row>
    <row r="37" spans="2:15" x14ac:dyDescent="0.25">
      <c r="B37" t="s">
        <v>343</v>
      </c>
      <c r="C37" t="s">
        <v>297</v>
      </c>
      <c r="D37" t="s">
        <v>298</v>
      </c>
      <c r="E3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BiomeType.BonesField_Algae, count = FindCount, probability = FindProbability},</v>
      </c>
      <c r="K37" t="str">
        <f>IF(Table134[[#This Row],[Cat]]="X",Table134[[#This Row],[Code]],"")</f>
        <v/>
      </c>
      <c r="L37" t="str">
        <f>IF(Table134[[#This Row],[Robot]]="X", Table134[[#This Row],[Code]],"")</f>
        <v/>
      </c>
      <c r="M37" t="str">
        <f>IF(Table134[[#This Row],[Blood C]]="X", Table134[[#This Row],[Code]],"")</f>
        <v/>
      </c>
      <c r="N37" t="str">
        <f>IF(Table134[[#This Row],[Cave C]]="X", Table134[[#This Row],[Code]],"")</f>
        <v/>
      </c>
      <c r="O37" t="str">
        <f>IF(Table134[[#This Row],[Crab S]]="X", Table134[[#This Row],[Code]], "")</f>
        <v/>
      </c>
    </row>
    <row r="38" spans="2:15" x14ac:dyDescent="0.25">
      <c r="B38" t="s">
        <v>344</v>
      </c>
      <c r="C38" t="s">
        <v>297</v>
      </c>
      <c r="D38" t="s">
        <v>298</v>
      </c>
      <c r="E3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BiomeType.BonesField_Cave_Ceiling, count = FindCount, probability = FindProbability},</v>
      </c>
      <c r="K38" t="str">
        <f>IF(Table134[[#This Row],[Cat]]="X",Table134[[#This Row],[Code]],"")</f>
        <v/>
      </c>
      <c r="L38" t="str">
        <f>IF(Table134[[#This Row],[Robot]]="X", Table134[[#This Row],[Code]],"")</f>
        <v/>
      </c>
      <c r="M38" t="str">
        <f>IF(Table134[[#This Row],[Blood C]]="X", Table134[[#This Row],[Code]],"")</f>
        <v/>
      </c>
      <c r="N38" t="str">
        <f>IF(Table134[[#This Row],[Cave C]]="X", Table134[[#This Row],[Code]],"")</f>
        <v/>
      </c>
      <c r="O38" t="str">
        <f>IF(Table134[[#This Row],[Crab S]]="X", Table134[[#This Row],[Code]], "")</f>
        <v/>
      </c>
    </row>
    <row r="39" spans="2:15" x14ac:dyDescent="0.25">
      <c r="B39" t="s">
        <v>345</v>
      </c>
      <c r="C39" t="s">
        <v>297</v>
      </c>
      <c r="D39" t="s">
        <v>298</v>
      </c>
      <c r="E3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BiomeType.BonesField_Cave_Grass, count = FindCount, probability = FindProbability},</v>
      </c>
      <c r="K39" t="str">
        <f>IF(Table134[[#This Row],[Cat]]="X",Table134[[#This Row],[Code]],"")</f>
        <v/>
      </c>
      <c r="L39" t="str">
        <f>IF(Table134[[#This Row],[Robot]]="X", Table134[[#This Row],[Code]],"")</f>
        <v/>
      </c>
      <c r="M39" t="str">
        <f>IF(Table134[[#This Row],[Blood C]]="X", Table134[[#This Row],[Code]],"")</f>
        <v/>
      </c>
      <c r="N39" t="str">
        <f>IF(Table134[[#This Row],[Cave C]]="X", Table134[[#This Row],[Code]],"")</f>
        <v/>
      </c>
      <c r="O39" t="str">
        <f>IF(Table134[[#This Row],[Crab S]]="X", Table134[[#This Row],[Code]], "")</f>
        <v/>
      </c>
    </row>
    <row r="40" spans="2:15" x14ac:dyDescent="0.25">
      <c r="B40" t="s">
        <v>346</v>
      </c>
      <c r="C40" t="s">
        <v>297</v>
      </c>
      <c r="D40" t="s">
        <v>298</v>
      </c>
      <c r="E4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BiomeType.BonesField_Cave_Ground, count = FindCount, probability = FindProbability},</v>
      </c>
      <c r="K40" t="str">
        <f>IF(Table134[[#This Row],[Cat]]="X",Table134[[#This Row],[Code]],"")</f>
        <v/>
      </c>
      <c r="L40" t="str">
        <f>IF(Table134[[#This Row],[Robot]]="X", Table134[[#This Row],[Code]],"")</f>
        <v/>
      </c>
      <c r="M40" t="str">
        <f>IF(Table134[[#This Row],[Blood C]]="X", Table134[[#This Row],[Code]],"")</f>
        <v/>
      </c>
      <c r="N40" t="str">
        <f>IF(Table134[[#This Row],[Cave C]]="X", Table134[[#This Row],[Code]],"")</f>
        <v/>
      </c>
      <c r="O40" t="str">
        <f>IF(Table134[[#This Row],[Crab S]]="X", Table134[[#This Row],[Code]], "")</f>
        <v/>
      </c>
    </row>
    <row r="41" spans="2:15" x14ac:dyDescent="0.25">
      <c r="B41" t="s">
        <v>347</v>
      </c>
      <c r="C41" t="s">
        <v>297</v>
      </c>
      <c r="D41" t="s">
        <v>298</v>
      </c>
      <c r="E4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BiomeType.BonesField_Cave_Wall, count = FindCount, probability = FindProbability},</v>
      </c>
      <c r="K41" t="str">
        <f>IF(Table134[[#This Row],[Cat]]="X",Table134[[#This Row],[Code]],"")</f>
        <v/>
      </c>
      <c r="L41" t="str">
        <f>IF(Table134[[#This Row],[Robot]]="X", Table134[[#This Row],[Code]],"")</f>
        <v/>
      </c>
      <c r="M41" t="str">
        <f>IF(Table134[[#This Row],[Blood C]]="X", Table134[[#This Row],[Code]],"")</f>
        <v/>
      </c>
      <c r="N41" t="str">
        <f>IF(Table134[[#This Row],[Cave C]]="X", Table134[[#This Row],[Code]],"")</f>
        <v/>
      </c>
      <c r="O41" t="str">
        <f>IF(Table134[[#This Row],[Crab S]]="X", Table134[[#This Row],[Code]], "")</f>
        <v/>
      </c>
    </row>
    <row r="42" spans="2:15" x14ac:dyDescent="0.25">
      <c r="B42" t="s">
        <v>348</v>
      </c>
      <c r="C42" t="s">
        <v>297</v>
      </c>
      <c r="D42" t="s">
        <v>298</v>
      </c>
      <c r="E4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BiomeType.BonesField_Ceiling, count = FindCount, probability = FindProbability},</v>
      </c>
      <c r="K42" t="str">
        <f>IF(Table134[[#This Row],[Cat]]="X",Table134[[#This Row],[Code]],"")</f>
        <v/>
      </c>
      <c r="L42" t="str">
        <f>IF(Table134[[#This Row],[Robot]]="X", Table134[[#This Row],[Code]],"")</f>
        <v/>
      </c>
      <c r="M42" t="str">
        <f>IF(Table134[[#This Row],[Blood C]]="X", Table134[[#This Row],[Code]],"")</f>
        <v/>
      </c>
      <c r="N42" t="str">
        <f>IF(Table134[[#This Row],[Cave C]]="X", Table134[[#This Row],[Code]],"")</f>
        <v/>
      </c>
      <c r="O42" t="str">
        <f>IF(Table134[[#This Row],[Crab S]]="X", Table134[[#This Row],[Code]], "")</f>
        <v/>
      </c>
    </row>
    <row r="43" spans="2:15" x14ac:dyDescent="0.25">
      <c r="B43" t="s">
        <v>349</v>
      </c>
      <c r="C43" t="s">
        <v>297</v>
      </c>
      <c r="D43" t="s">
        <v>298</v>
      </c>
      <c r="E4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BiomeType.BonesField_Corridor_Algae, count = FindCount, probability = FindProbability},</v>
      </c>
      <c r="K43" t="str">
        <f>IF(Table134[[#This Row],[Cat]]="X",Table134[[#This Row],[Code]],"")</f>
        <v/>
      </c>
      <c r="L43" t="str">
        <f>IF(Table134[[#This Row],[Robot]]="X", Table134[[#This Row],[Code]],"")</f>
        <v/>
      </c>
      <c r="M43" t="str">
        <f>IF(Table134[[#This Row],[Blood C]]="X", Table134[[#This Row],[Code]],"")</f>
        <v/>
      </c>
      <c r="N43" t="str">
        <f>IF(Table134[[#This Row],[Cave C]]="X", Table134[[#This Row],[Code]],"")</f>
        <v/>
      </c>
      <c r="O43" t="str">
        <f>IF(Table134[[#This Row],[Crab S]]="X", Table134[[#This Row],[Code]], "")</f>
        <v/>
      </c>
    </row>
    <row r="44" spans="2:15" x14ac:dyDescent="0.25">
      <c r="B44" t="s">
        <v>350</v>
      </c>
      <c r="C44" t="s">
        <v>297</v>
      </c>
      <c r="D44" t="s">
        <v>298</v>
      </c>
      <c r="E4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BiomeType.BonesField_Corridor_Ceiling, count = FindCount, probability = FindProbability},</v>
      </c>
      <c r="K44" t="str">
        <f>IF(Table134[[#This Row],[Cat]]="X",Table134[[#This Row],[Code]],"")</f>
        <v/>
      </c>
      <c r="L44" t="str">
        <f>IF(Table134[[#This Row],[Robot]]="X", Table134[[#This Row],[Code]],"")</f>
        <v/>
      </c>
      <c r="M44" t="str">
        <f>IF(Table134[[#This Row],[Blood C]]="X", Table134[[#This Row],[Code]],"")</f>
        <v/>
      </c>
      <c r="N44" t="str">
        <f>IF(Table134[[#This Row],[Cave C]]="X", Table134[[#This Row],[Code]],"")</f>
        <v/>
      </c>
      <c r="O44" t="str">
        <f>IF(Table134[[#This Row],[Crab S]]="X", Table134[[#This Row],[Code]], "")</f>
        <v/>
      </c>
    </row>
    <row r="45" spans="2:15" x14ac:dyDescent="0.25">
      <c r="B45" t="s">
        <v>351</v>
      </c>
      <c r="C45" t="s">
        <v>297</v>
      </c>
      <c r="D45" t="s">
        <v>298</v>
      </c>
      <c r="E4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BiomeType.BonesField_Corridor_CreatureOnly, count = FindCount, probability = FindProbability},</v>
      </c>
      <c r="K45" t="str">
        <f>IF(Table134[[#This Row],[Cat]]="X",Table134[[#This Row],[Code]],"")</f>
        <v/>
      </c>
      <c r="L45" t="str">
        <f>IF(Table134[[#This Row],[Robot]]="X", Table134[[#This Row],[Code]],"")</f>
        <v/>
      </c>
      <c r="M45" t="str">
        <f>IF(Table134[[#This Row],[Blood C]]="X", Table134[[#This Row],[Code]],"")</f>
        <v/>
      </c>
      <c r="N45" t="str">
        <f>IF(Table134[[#This Row],[Cave C]]="X", Table134[[#This Row],[Code]],"")</f>
        <v/>
      </c>
      <c r="O45" t="str">
        <f>IF(Table134[[#This Row],[Crab S]]="X", Table134[[#This Row],[Code]], "")</f>
        <v/>
      </c>
    </row>
    <row r="46" spans="2:15" x14ac:dyDescent="0.25">
      <c r="B46" t="s">
        <v>352</v>
      </c>
      <c r="C46" t="s">
        <v>297</v>
      </c>
      <c r="D46" t="s">
        <v>298</v>
      </c>
      <c r="E4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BiomeType.BonesField_Corridor_Ground, count = FindCount, probability = FindProbability},</v>
      </c>
      <c r="K46" t="str">
        <f>IF(Table134[[#This Row],[Cat]]="X",Table134[[#This Row],[Code]],"")</f>
        <v/>
      </c>
      <c r="L46" t="str">
        <f>IF(Table134[[#This Row],[Robot]]="X", Table134[[#This Row],[Code]],"")</f>
        <v/>
      </c>
      <c r="M46" t="str">
        <f>IF(Table134[[#This Row],[Blood C]]="X", Table134[[#This Row],[Code]],"")</f>
        <v/>
      </c>
      <c r="N46" t="str">
        <f>IF(Table134[[#This Row],[Cave C]]="X", Table134[[#This Row],[Code]],"")</f>
        <v/>
      </c>
      <c r="O46" t="str">
        <f>IF(Table134[[#This Row],[Crab S]]="X", Table134[[#This Row],[Code]], "")</f>
        <v/>
      </c>
    </row>
    <row r="47" spans="2:15" x14ac:dyDescent="0.25">
      <c r="B47" t="s">
        <v>353</v>
      </c>
      <c r="C47" t="s">
        <v>297</v>
      </c>
      <c r="D47" t="s">
        <v>298</v>
      </c>
      <c r="E4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BiomeType.BonesField_Corridor_Skeleton_Open_CreatureOnly, count = FindCount, probability = FindProbability},</v>
      </c>
      <c r="K47" t="str">
        <f>IF(Table134[[#This Row],[Cat]]="X",Table134[[#This Row],[Code]],"")</f>
        <v/>
      </c>
      <c r="L47" t="str">
        <f>IF(Table134[[#This Row],[Robot]]="X", Table134[[#This Row],[Code]],"")</f>
        <v/>
      </c>
      <c r="M47" t="str">
        <f>IF(Table134[[#This Row],[Blood C]]="X", Table134[[#This Row],[Code]],"")</f>
        <v/>
      </c>
      <c r="N47" t="str">
        <f>IF(Table134[[#This Row],[Cave C]]="X", Table134[[#This Row],[Code]],"")</f>
        <v/>
      </c>
      <c r="O47" t="str">
        <f>IF(Table134[[#This Row],[Crab S]]="X", Table134[[#This Row],[Code]], "")</f>
        <v/>
      </c>
    </row>
    <row r="48" spans="2:15" x14ac:dyDescent="0.25">
      <c r="B48" t="s">
        <v>354</v>
      </c>
      <c r="C48" t="s">
        <v>297</v>
      </c>
      <c r="D48" t="s">
        <v>298</v>
      </c>
      <c r="E4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BiomeType.BonesField_Corridor_Stream, count = FindCount, probability = FindProbability},</v>
      </c>
      <c r="K48" t="str">
        <f>IF(Table134[[#This Row],[Cat]]="X",Table134[[#This Row],[Code]],"")</f>
        <v/>
      </c>
      <c r="L48" t="str">
        <f>IF(Table134[[#This Row],[Robot]]="X", Table134[[#This Row],[Code]],"")</f>
        <v/>
      </c>
      <c r="M48" t="str">
        <f>IF(Table134[[#This Row],[Blood C]]="X", Table134[[#This Row],[Code]],"")</f>
        <v/>
      </c>
      <c r="N48" t="str">
        <f>IF(Table134[[#This Row],[Cave C]]="X", Table134[[#This Row],[Code]],"")</f>
        <v/>
      </c>
      <c r="O48" t="str">
        <f>IF(Table134[[#This Row],[Crab S]]="X", Table134[[#This Row],[Code]], "")</f>
        <v/>
      </c>
    </row>
    <row r="49" spans="2:15" x14ac:dyDescent="0.25">
      <c r="B49" t="s">
        <v>355</v>
      </c>
      <c r="C49" t="s">
        <v>297</v>
      </c>
      <c r="D49" t="s">
        <v>298</v>
      </c>
      <c r="E4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BiomeType.BonesField_Corridor_Wall, count = FindCount, probability = FindProbability},</v>
      </c>
      <c r="K49" t="str">
        <f>IF(Table134[[#This Row],[Cat]]="X",Table134[[#This Row],[Code]],"")</f>
        <v/>
      </c>
      <c r="L49" t="str">
        <f>IF(Table134[[#This Row],[Robot]]="X", Table134[[#This Row],[Code]],"")</f>
        <v/>
      </c>
      <c r="M49" t="str">
        <f>IF(Table134[[#This Row],[Blood C]]="X", Table134[[#This Row],[Code]],"")</f>
        <v/>
      </c>
      <c r="N49" t="str">
        <f>IF(Table134[[#This Row],[Cave C]]="X", Table134[[#This Row],[Code]],"")</f>
        <v/>
      </c>
      <c r="O49" t="str">
        <f>IF(Table134[[#This Row],[Crab S]]="X", Table134[[#This Row],[Code]], "")</f>
        <v/>
      </c>
    </row>
    <row r="50" spans="2:15" x14ac:dyDescent="0.25">
      <c r="B50" t="s">
        <v>356</v>
      </c>
      <c r="C50" t="s">
        <v>297</v>
      </c>
      <c r="D50" t="s">
        <v>298</v>
      </c>
      <c r="E5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BiomeType.BonesField_Ground, count = FindCount, probability = FindProbability},</v>
      </c>
      <c r="K50" t="str">
        <f>IF(Table134[[#This Row],[Cat]]="X",Table134[[#This Row],[Code]],"")</f>
        <v/>
      </c>
      <c r="L50" t="str">
        <f>IF(Table134[[#This Row],[Robot]]="X", Table134[[#This Row],[Code]],"")</f>
        <v/>
      </c>
      <c r="M50" t="str">
        <f>IF(Table134[[#This Row],[Blood C]]="X", Table134[[#This Row],[Code]],"")</f>
        <v/>
      </c>
      <c r="N50" t="str">
        <f>IF(Table134[[#This Row],[Cave C]]="X", Table134[[#This Row],[Code]],"")</f>
        <v/>
      </c>
      <c r="O50" t="str">
        <f>IF(Table134[[#This Row],[Crab S]]="X", Table134[[#This Row],[Code]], "")</f>
        <v/>
      </c>
    </row>
    <row r="51" spans="2:15" x14ac:dyDescent="0.25">
      <c r="B51" t="s">
        <v>357</v>
      </c>
      <c r="C51" t="s">
        <v>297</v>
      </c>
      <c r="D51" t="s">
        <v>298</v>
      </c>
      <c r="E5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BiomeType.BonesField_LakePit_Floor, count = FindCount, probability = FindProbability},</v>
      </c>
      <c r="K51" t="str">
        <f>IF(Table134[[#This Row],[Cat]]="X",Table134[[#This Row],[Code]],"")</f>
        <v/>
      </c>
      <c r="L51" t="str">
        <f>IF(Table134[[#This Row],[Robot]]="X", Table134[[#This Row],[Code]],"")</f>
        <v/>
      </c>
      <c r="M51" t="str">
        <f>IF(Table134[[#This Row],[Blood C]]="X", Table134[[#This Row],[Code]],"")</f>
        <v/>
      </c>
      <c r="N51" t="str">
        <f>IF(Table134[[#This Row],[Cave C]]="X", Table134[[#This Row],[Code]],"")</f>
        <v/>
      </c>
      <c r="O51" t="str">
        <f>IF(Table134[[#This Row],[Crab S]]="X", Table134[[#This Row],[Code]], "")</f>
        <v/>
      </c>
    </row>
    <row r="52" spans="2:15" x14ac:dyDescent="0.25">
      <c r="B52" t="s">
        <v>358</v>
      </c>
      <c r="C52" t="s">
        <v>297</v>
      </c>
      <c r="D52" t="s">
        <v>298</v>
      </c>
      <c r="E5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BiomeType.BonesField_LakePit_Open_CreatureOnly, count = FindCount, probability = FindProbability},</v>
      </c>
      <c r="K52" t="str">
        <f>IF(Table134[[#This Row],[Cat]]="X",Table134[[#This Row],[Code]],"")</f>
        <v/>
      </c>
      <c r="L52" t="str">
        <f>IF(Table134[[#This Row],[Robot]]="X", Table134[[#This Row],[Code]],"")</f>
        <v/>
      </c>
      <c r="M52" t="str">
        <f>IF(Table134[[#This Row],[Blood C]]="X", Table134[[#This Row],[Code]],"")</f>
        <v/>
      </c>
      <c r="N52" t="str">
        <f>IF(Table134[[#This Row],[Cave C]]="X", Table134[[#This Row],[Code]],"")</f>
        <v/>
      </c>
      <c r="O52" t="str">
        <f>IF(Table134[[#This Row],[Crab S]]="X", Table134[[#This Row],[Code]], "")</f>
        <v/>
      </c>
    </row>
    <row r="53" spans="2:15" x14ac:dyDescent="0.25">
      <c r="B53" t="s">
        <v>359</v>
      </c>
      <c r="C53" t="s">
        <v>297</v>
      </c>
      <c r="D53" t="s">
        <v>298</v>
      </c>
      <c r="E5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BiomeType.BonesField_LakePit_Wall, count = FindCount, probability = FindProbability},</v>
      </c>
      <c r="K53" t="str">
        <f>IF(Table134[[#This Row],[Cat]]="X",Table134[[#This Row],[Code]],"")</f>
        <v/>
      </c>
      <c r="L53" t="str">
        <f>IF(Table134[[#This Row],[Robot]]="X", Table134[[#This Row],[Code]],"")</f>
        <v/>
      </c>
      <c r="M53" t="str">
        <f>IF(Table134[[#This Row],[Blood C]]="X", Table134[[#This Row],[Code]],"")</f>
        <v/>
      </c>
      <c r="N53" t="str">
        <f>IF(Table134[[#This Row],[Cave C]]="X", Table134[[#This Row],[Code]],"")</f>
        <v/>
      </c>
      <c r="O53" t="str">
        <f>IF(Table134[[#This Row],[Crab S]]="X", Table134[[#This Row],[Code]], "")</f>
        <v/>
      </c>
    </row>
    <row r="54" spans="2:15" x14ac:dyDescent="0.25">
      <c r="B54" t="s">
        <v>360</v>
      </c>
      <c r="C54" t="s">
        <v>297</v>
      </c>
      <c r="D54" t="s">
        <v>298</v>
      </c>
      <c r="E5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BiomeType.BonesField_Lake_Floor, count = FindCount, probability = FindProbability},</v>
      </c>
      <c r="K54" t="str">
        <f>IF(Table134[[#This Row],[Cat]]="X",Table134[[#This Row],[Code]],"")</f>
        <v/>
      </c>
      <c r="L54" t="str">
        <f>IF(Table134[[#This Row],[Robot]]="X", Table134[[#This Row],[Code]],"")</f>
        <v/>
      </c>
      <c r="M54" t="str">
        <f>IF(Table134[[#This Row],[Blood C]]="X", Table134[[#This Row],[Code]],"")</f>
        <v/>
      </c>
      <c r="N54" t="str">
        <f>IF(Table134[[#This Row],[Cave C]]="X", Table134[[#This Row],[Code]],"")</f>
        <v/>
      </c>
      <c r="O54" t="str">
        <f>IF(Table134[[#This Row],[Crab S]]="X", Table134[[#This Row],[Code]], "")</f>
        <v/>
      </c>
    </row>
    <row r="55" spans="2:15" x14ac:dyDescent="0.25">
      <c r="B55" t="s">
        <v>361</v>
      </c>
      <c r="C55" t="s">
        <v>297</v>
      </c>
      <c r="D55" t="s">
        <v>298</v>
      </c>
      <c r="E5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BiomeType.BonesField_LedgeSide, count = FindCount, probability = FindProbability},</v>
      </c>
      <c r="K55" t="str">
        <f>IF(Table134[[#This Row],[Cat]]="X",Table134[[#This Row],[Code]],"")</f>
        <v/>
      </c>
      <c r="L55" t="str">
        <f>IF(Table134[[#This Row],[Robot]]="X", Table134[[#This Row],[Code]],"")</f>
        <v/>
      </c>
      <c r="M55" t="str">
        <f>IF(Table134[[#This Row],[Blood C]]="X", Table134[[#This Row],[Code]],"")</f>
        <v/>
      </c>
      <c r="N55" t="str">
        <f>IF(Table134[[#This Row],[Cave C]]="X", Table134[[#This Row],[Code]],"")</f>
        <v/>
      </c>
      <c r="O55" t="str">
        <f>IF(Table134[[#This Row],[Crab S]]="X", Table134[[#This Row],[Code]], "")</f>
        <v/>
      </c>
    </row>
    <row r="56" spans="2:15" x14ac:dyDescent="0.25">
      <c r="B56" t="s">
        <v>362</v>
      </c>
      <c r="C56" t="s">
        <v>297</v>
      </c>
      <c r="D56" t="s">
        <v>298</v>
      </c>
      <c r="E5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BiomeType.BonesField_LedgeTop, count = FindCount, probability = FindProbability},</v>
      </c>
      <c r="K56" t="str">
        <f>IF(Table134[[#This Row],[Cat]]="X",Table134[[#This Row],[Code]],"")</f>
        <v/>
      </c>
      <c r="L56" t="str">
        <f>IF(Table134[[#This Row],[Robot]]="X", Table134[[#This Row],[Code]],"")</f>
        <v/>
      </c>
      <c r="M56" t="str">
        <f>IF(Table134[[#This Row],[Blood C]]="X", Table134[[#This Row],[Code]],"")</f>
        <v/>
      </c>
      <c r="N56" t="str">
        <f>IF(Table134[[#This Row],[Cave C]]="X", Table134[[#This Row],[Code]],"")</f>
        <v/>
      </c>
      <c r="O56" t="str">
        <f>IF(Table134[[#This Row],[Crab S]]="X", Table134[[#This Row],[Code]], "")</f>
        <v/>
      </c>
    </row>
    <row r="57" spans="2:15" x14ac:dyDescent="0.25">
      <c r="B57" t="s">
        <v>363</v>
      </c>
      <c r="C57" t="s">
        <v>297</v>
      </c>
      <c r="D57" t="s">
        <v>298</v>
      </c>
      <c r="E5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BiomeType.BonesField_Open_Creature, count = FindCount, probability = FindProbability},</v>
      </c>
      <c r="K57" t="str">
        <f>IF(Table134[[#This Row],[Cat]]="X",Table134[[#This Row],[Code]],"")</f>
        <v/>
      </c>
      <c r="L57" t="str">
        <f>IF(Table134[[#This Row],[Robot]]="X", Table134[[#This Row],[Code]],"")</f>
        <v/>
      </c>
      <c r="M57" t="str">
        <f>IF(Table134[[#This Row],[Blood C]]="X", Table134[[#This Row],[Code]],"")</f>
        <v/>
      </c>
      <c r="N57" t="str">
        <f>IF(Table134[[#This Row],[Cave C]]="X", Table134[[#This Row],[Code]],"")</f>
        <v/>
      </c>
      <c r="O57" t="str">
        <f>IF(Table134[[#This Row],[Crab S]]="X", Table134[[#This Row],[Code]], "")</f>
        <v/>
      </c>
    </row>
    <row r="58" spans="2:15" x14ac:dyDescent="0.25">
      <c r="B58" t="s">
        <v>364</v>
      </c>
      <c r="C58" t="s">
        <v>297</v>
      </c>
      <c r="D58" t="s">
        <v>298</v>
      </c>
      <c r="E5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BiomeType.BonesField_Skeleton_Open_CreatureOnly, count = FindCount, probability = FindProbability},</v>
      </c>
      <c r="K58" t="str">
        <f>IF(Table134[[#This Row],[Cat]]="X",Table134[[#This Row],[Code]],"")</f>
        <v/>
      </c>
      <c r="L58" t="str">
        <f>IF(Table134[[#This Row],[Robot]]="X", Table134[[#This Row],[Code]],"")</f>
        <v/>
      </c>
      <c r="M58" t="str">
        <f>IF(Table134[[#This Row],[Blood C]]="X", Table134[[#This Row],[Code]],"")</f>
        <v/>
      </c>
      <c r="N58" t="str">
        <f>IF(Table134[[#This Row],[Cave C]]="X", Table134[[#This Row],[Code]],"")</f>
        <v/>
      </c>
      <c r="O58" t="str">
        <f>IF(Table134[[#This Row],[Crab S]]="X", Table134[[#This Row],[Code]], "")</f>
        <v/>
      </c>
    </row>
    <row r="59" spans="2:15" x14ac:dyDescent="0.25">
      <c r="B59" t="s">
        <v>365</v>
      </c>
      <c r="C59" t="s">
        <v>297</v>
      </c>
      <c r="D59" t="s">
        <v>298</v>
      </c>
      <c r="E5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BiomeType.BonesField_ThermalVent, count = FindCount, probability = FindProbability},</v>
      </c>
      <c r="K59" t="str">
        <f>IF(Table134[[#This Row],[Cat]]="X",Table134[[#This Row],[Code]],"")</f>
        <v/>
      </c>
      <c r="L59" t="str">
        <f>IF(Table134[[#This Row],[Robot]]="X", Table134[[#This Row],[Code]],"")</f>
        <v/>
      </c>
      <c r="M59" t="str">
        <f>IF(Table134[[#This Row],[Blood C]]="X", Table134[[#This Row],[Code]],"")</f>
        <v/>
      </c>
      <c r="N59" t="str">
        <f>IF(Table134[[#This Row],[Cave C]]="X", Table134[[#This Row],[Code]],"")</f>
        <v/>
      </c>
      <c r="O59" t="str">
        <f>IF(Table134[[#This Row],[Crab S]]="X", Table134[[#This Row],[Code]], "")</f>
        <v/>
      </c>
    </row>
    <row r="60" spans="2:15" x14ac:dyDescent="0.25">
      <c r="B60" t="s">
        <v>366</v>
      </c>
      <c r="C60" t="s">
        <v>297</v>
      </c>
      <c r="D60" t="s">
        <v>298</v>
      </c>
      <c r="E6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BiomeType.BonesField_Wall, count = FindCount, probability = FindProbability},</v>
      </c>
      <c r="K60" t="str">
        <f>IF(Table134[[#This Row],[Cat]]="X",Table134[[#This Row],[Code]],"")</f>
        <v/>
      </c>
      <c r="L60" t="str">
        <f>IF(Table134[[#This Row],[Robot]]="X", Table134[[#This Row],[Code]],"")</f>
        <v/>
      </c>
      <c r="M60" t="str">
        <f>IF(Table134[[#This Row],[Blood C]]="X", Table134[[#This Row],[Code]],"")</f>
        <v/>
      </c>
      <c r="N60" t="str">
        <f>IF(Table134[[#This Row],[Cave C]]="X", Table134[[#This Row],[Code]],"")</f>
        <v/>
      </c>
      <c r="O60" t="str">
        <f>IF(Table134[[#This Row],[Crab S]]="X", Table134[[#This Row],[Code]], "")</f>
        <v/>
      </c>
    </row>
    <row r="61" spans="2:15" x14ac:dyDescent="0.25">
      <c r="B61" t="s">
        <v>367</v>
      </c>
      <c r="C61" t="s">
        <v>297</v>
      </c>
      <c r="D61" t="s">
        <v>298</v>
      </c>
      <c r="E6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BiomeType.Canyon_Algae, count = FindCount, probability = FindProbability},</v>
      </c>
      <c r="K61" t="str">
        <f>IF(Table134[[#This Row],[Cat]]="X",Table134[[#This Row],[Code]],"")</f>
        <v/>
      </c>
      <c r="L61" t="str">
        <f>IF(Table134[[#This Row],[Robot]]="X", Table134[[#This Row],[Code]],"")</f>
        <v/>
      </c>
      <c r="M61" t="str">
        <f>IF(Table134[[#This Row],[Blood C]]="X", Table134[[#This Row],[Code]],"")</f>
        <v/>
      </c>
      <c r="N61" t="str">
        <f>IF(Table134[[#This Row],[Cave C]]="X", Table134[[#This Row],[Code]],"")</f>
        <v/>
      </c>
      <c r="O61" t="str">
        <f>IF(Table134[[#This Row],[Crab S]]="X", Table134[[#This Row],[Code]], "")</f>
        <v/>
      </c>
    </row>
    <row r="62" spans="2:15" x14ac:dyDescent="0.25">
      <c r="B62" t="s">
        <v>368</v>
      </c>
      <c r="C62" t="s">
        <v>297</v>
      </c>
      <c r="D62" t="s">
        <v>298</v>
      </c>
      <c r="E6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BiomeType.Canyon_Ceiling, count = FindCount, probability = FindProbability},</v>
      </c>
      <c r="K62" t="str">
        <f>IF(Table134[[#This Row],[Cat]]="X",Table134[[#This Row],[Code]],"")</f>
        <v/>
      </c>
      <c r="L62" t="str">
        <f>IF(Table134[[#This Row],[Robot]]="X", Table134[[#This Row],[Code]],"")</f>
        <v/>
      </c>
      <c r="M62" t="str">
        <f>IF(Table134[[#This Row],[Blood C]]="X", Table134[[#This Row],[Code]],"")</f>
        <v/>
      </c>
      <c r="N62" t="str">
        <f>IF(Table134[[#This Row],[Cave C]]="X", Table134[[#This Row],[Code]],"")</f>
        <v/>
      </c>
      <c r="O62" t="str">
        <f>IF(Table134[[#This Row],[Crab S]]="X", Table134[[#This Row],[Code]], "")</f>
        <v/>
      </c>
    </row>
    <row r="63" spans="2:15" x14ac:dyDescent="0.25">
      <c r="B63" t="s">
        <v>369</v>
      </c>
      <c r="C63" t="s">
        <v>297</v>
      </c>
      <c r="D63" t="s">
        <v>298</v>
      </c>
      <c r="E6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BiomeType.Canyon_Grass, count = FindCount, probability = FindProbability},</v>
      </c>
      <c r="K63" t="str">
        <f>IF(Table134[[#This Row],[Cat]]="X",Table134[[#This Row],[Code]],"")</f>
        <v/>
      </c>
      <c r="L63" t="str">
        <f>IF(Table134[[#This Row],[Robot]]="X", Table134[[#This Row],[Code]],"")</f>
        <v/>
      </c>
      <c r="M63" t="str">
        <f>IF(Table134[[#This Row],[Blood C]]="X", Table134[[#This Row],[Code]],"")</f>
        <v/>
      </c>
      <c r="N63" t="str">
        <f>IF(Table134[[#This Row],[Cave C]]="X", Table134[[#This Row],[Code]],"")</f>
        <v/>
      </c>
      <c r="O63" t="str">
        <f>IF(Table134[[#This Row],[Crab S]]="X", Table134[[#This Row],[Code]], "")</f>
        <v/>
      </c>
    </row>
    <row r="64" spans="2:15" x14ac:dyDescent="0.25">
      <c r="B64" t="s">
        <v>370</v>
      </c>
      <c r="C64" t="s">
        <v>297</v>
      </c>
      <c r="D64" t="s">
        <v>298</v>
      </c>
      <c r="E6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BiomeType.Canyon_Ground, count = FindCount, probability = FindProbability},</v>
      </c>
      <c r="K64" t="str">
        <f>IF(Table134[[#This Row],[Cat]]="X",Table134[[#This Row],[Code]],"")</f>
        <v/>
      </c>
      <c r="L64" t="str">
        <f>IF(Table134[[#This Row],[Robot]]="X", Table134[[#This Row],[Code]],"")</f>
        <v/>
      </c>
      <c r="M64" t="str">
        <f>IF(Table134[[#This Row],[Blood C]]="X", Table134[[#This Row],[Code]],"")</f>
        <v/>
      </c>
      <c r="N64" t="str">
        <f>IF(Table134[[#This Row],[Cave C]]="X", Table134[[#This Row],[Code]],"")</f>
        <v/>
      </c>
      <c r="O64" t="str">
        <f>IF(Table134[[#This Row],[Crab S]]="X", Table134[[#This Row],[Code]], "")</f>
        <v/>
      </c>
    </row>
    <row r="65" spans="2:15" x14ac:dyDescent="0.25">
      <c r="B65" t="s">
        <v>371</v>
      </c>
      <c r="C65" t="s">
        <v>297</v>
      </c>
      <c r="D65" t="s">
        <v>298</v>
      </c>
      <c r="E6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BiomeType.Canyon_Lake_Floor, count = FindCount, probability = FindProbability},</v>
      </c>
      <c r="K65" t="str">
        <f>IF(Table134[[#This Row],[Cat]]="X",Table134[[#This Row],[Code]],"")</f>
        <v/>
      </c>
      <c r="L65" t="str">
        <f>IF(Table134[[#This Row],[Robot]]="X", Table134[[#This Row],[Code]],"")</f>
        <v/>
      </c>
      <c r="M65" t="str">
        <f>IF(Table134[[#This Row],[Blood C]]="X", Table134[[#This Row],[Code]],"")</f>
        <v/>
      </c>
      <c r="N65" t="str">
        <f>IF(Table134[[#This Row],[Cave C]]="X", Table134[[#This Row],[Code]],"")</f>
        <v/>
      </c>
      <c r="O65" t="str">
        <f>IF(Table134[[#This Row],[Crab S]]="X", Table134[[#This Row],[Code]], "")</f>
        <v/>
      </c>
    </row>
    <row r="66" spans="2:15" x14ac:dyDescent="0.25">
      <c r="B66" t="s">
        <v>372</v>
      </c>
      <c r="C66" t="s">
        <v>297</v>
      </c>
      <c r="D66" t="s">
        <v>298</v>
      </c>
      <c r="E6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BiomeType.Canyon_Open_CreatureOnly, count = FindCount, probability = FindProbability},</v>
      </c>
      <c r="K66" t="str">
        <f>IF(Table134[[#This Row],[Cat]]="X",Table134[[#This Row],[Code]],"")</f>
        <v/>
      </c>
      <c r="L66" t="str">
        <f>IF(Table134[[#This Row],[Robot]]="X", Table134[[#This Row],[Code]],"")</f>
        <v/>
      </c>
      <c r="M66" t="str">
        <f>IF(Table134[[#This Row],[Blood C]]="X", Table134[[#This Row],[Code]],"")</f>
        <v/>
      </c>
      <c r="N66" t="str">
        <f>IF(Table134[[#This Row],[Cave C]]="X", Table134[[#This Row],[Code]],"")</f>
        <v/>
      </c>
      <c r="O66" t="str">
        <f>IF(Table134[[#This Row],[Crab S]]="X", Table134[[#This Row],[Code]], "")</f>
        <v/>
      </c>
    </row>
    <row r="67" spans="2:15" x14ac:dyDescent="0.25">
      <c r="B67" t="s">
        <v>373</v>
      </c>
      <c r="C67" t="s">
        <v>297</v>
      </c>
      <c r="D67" t="s">
        <v>298</v>
      </c>
      <c r="E6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BiomeType.Canyon_Wall, count = FindCount, probability = FindProbability},</v>
      </c>
      <c r="K67" t="str">
        <f>IF(Table134[[#This Row],[Cat]]="X",Table134[[#This Row],[Code]],"")</f>
        <v/>
      </c>
      <c r="L67" t="str">
        <f>IF(Table134[[#This Row],[Robot]]="X", Table134[[#This Row],[Code]],"")</f>
        <v/>
      </c>
      <c r="M67" t="str">
        <f>IF(Table134[[#This Row],[Blood C]]="X", Table134[[#This Row],[Code]],"")</f>
        <v/>
      </c>
      <c r="N67" t="str">
        <f>IF(Table134[[#This Row],[Cave C]]="X", Table134[[#This Row],[Code]],"")</f>
        <v/>
      </c>
      <c r="O67" t="str">
        <f>IF(Table134[[#This Row],[Crab S]]="X", Table134[[#This Row],[Code]], "")</f>
        <v/>
      </c>
    </row>
    <row r="68" spans="2:15" x14ac:dyDescent="0.25">
      <c r="B68" t="s">
        <v>374</v>
      </c>
      <c r="C68" t="s">
        <v>297</v>
      </c>
      <c r="D68" t="s">
        <v>298</v>
      </c>
      <c r="E6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BiomeType.CragField_Grass, count = FindCount, probability = FindProbability},</v>
      </c>
      <c r="K68" t="str">
        <f>IF(Table134[[#This Row],[Cat]]="X",Table134[[#This Row],[Code]],"")</f>
        <v/>
      </c>
      <c r="L68" t="str">
        <f>IF(Table134[[#This Row],[Robot]]="X", Table134[[#This Row],[Code]],"")</f>
        <v/>
      </c>
      <c r="M68" t="str">
        <f>IF(Table134[[#This Row],[Blood C]]="X", Table134[[#This Row],[Code]],"")</f>
        <v/>
      </c>
      <c r="N68" t="str">
        <f>IF(Table134[[#This Row],[Cave C]]="X", Table134[[#This Row],[Code]],"")</f>
        <v/>
      </c>
      <c r="O68" t="str">
        <f>IF(Table134[[#This Row],[Crab S]]="X", Table134[[#This Row],[Code]], "")</f>
        <v/>
      </c>
    </row>
    <row r="69" spans="2:15" x14ac:dyDescent="0.25">
      <c r="B69" t="s">
        <v>375</v>
      </c>
      <c r="C69" t="s">
        <v>297</v>
      </c>
      <c r="D69" t="s">
        <v>298</v>
      </c>
      <c r="E6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BiomeType.CragField_Ground, count = FindCount, probability = FindProbability},</v>
      </c>
      <c r="K69" t="str">
        <f>IF(Table134[[#This Row],[Cat]]="X",Table134[[#This Row],[Code]],"")</f>
        <v/>
      </c>
      <c r="L69" t="str">
        <f>IF(Table134[[#This Row],[Robot]]="X", Table134[[#This Row],[Code]],"")</f>
        <v/>
      </c>
      <c r="M69" t="str">
        <f>IF(Table134[[#This Row],[Blood C]]="X", Table134[[#This Row],[Code]],"")</f>
        <v/>
      </c>
      <c r="N69" t="str">
        <f>IF(Table134[[#This Row],[Cave C]]="X", Table134[[#This Row],[Code]],"")</f>
        <v/>
      </c>
      <c r="O69" t="str">
        <f>IF(Table134[[#This Row],[Crab S]]="X", Table134[[#This Row],[Code]], "")</f>
        <v/>
      </c>
    </row>
    <row r="70" spans="2:15" x14ac:dyDescent="0.25">
      <c r="B70" t="s">
        <v>376</v>
      </c>
      <c r="C70" t="s">
        <v>297</v>
      </c>
      <c r="D70" t="s">
        <v>298</v>
      </c>
      <c r="E7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BiomeType.CragField_OpenDeep_CreatureOnly, count = FindCount, probability = FindProbability},</v>
      </c>
      <c r="K70" t="str">
        <f>IF(Table134[[#This Row],[Cat]]="X",Table134[[#This Row],[Code]],"")</f>
        <v/>
      </c>
      <c r="L70" t="str">
        <f>IF(Table134[[#This Row],[Robot]]="X", Table134[[#This Row],[Code]],"")</f>
        <v/>
      </c>
      <c r="M70" t="str">
        <f>IF(Table134[[#This Row],[Blood C]]="X", Table134[[#This Row],[Code]],"")</f>
        <v/>
      </c>
      <c r="N70" t="str">
        <f>IF(Table134[[#This Row],[Cave C]]="X", Table134[[#This Row],[Code]],"")</f>
        <v/>
      </c>
      <c r="O70" t="str">
        <f>IF(Table134[[#This Row],[Crab S]]="X", Table134[[#This Row],[Code]], "")</f>
        <v/>
      </c>
    </row>
    <row r="71" spans="2:15" x14ac:dyDescent="0.25">
      <c r="B71" t="s">
        <v>377</v>
      </c>
      <c r="C71" t="s">
        <v>297</v>
      </c>
      <c r="D71" t="s">
        <v>298</v>
      </c>
      <c r="E7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BiomeType.CragField_OpenShallow_CreatureOnly, count = FindCount, probability = FindProbability},</v>
      </c>
      <c r="K71" t="str">
        <f>IF(Table134[[#This Row],[Cat]]="X",Table134[[#This Row],[Code]],"")</f>
        <v/>
      </c>
      <c r="L71" t="str">
        <f>IF(Table134[[#This Row],[Robot]]="X", Table134[[#This Row],[Code]],"")</f>
        <v/>
      </c>
      <c r="M71" t="str">
        <f>IF(Table134[[#This Row],[Blood C]]="X", Table134[[#This Row],[Code]],"")</f>
        <v/>
      </c>
      <c r="N71" t="str">
        <f>IF(Table134[[#This Row],[Cave C]]="X", Table134[[#This Row],[Code]],"")</f>
        <v/>
      </c>
      <c r="O71" t="str">
        <f>IF(Table134[[#This Row],[Crab S]]="X", Table134[[#This Row],[Code]], "")</f>
        <v/>
      </c>
    </row>
    <row r="72" spans="2:15" x14ac:dyDescent="0.25">
      <c r="B72" t="s">
        <v>378</v>
      </c>
      <c r="C72" t="s">
        <v>297</v>
      </c>
      <c r="D72" t="s">
        <v>298</v>
      </c>
      <c r="E7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BiomeType.CragField_Rock, count = FindCount, probability = FindProbability},</v>
      </c>
      <c r="K72" t="str">
        <f>IF(Table134[[#This Row],[Cat]]="X",Table134[[#This Row],[Code]],"")</f>
        <v/>
      </c>
      <c r="L72" t="str">
        <f>IF(Table134[[#This Row],[Robot]]="X", Table134[[#This Row],[Code]],"")</f>
        <v/>
      </c>
      <c r="M72" t="str">
        <f>IF(Table134[[#This Row],[Blood C]]="X", Table134[[#This Row],[Code]],"")</f>
        <v/>
      </c>
      <c r="N72" t="str">
        <f>IF(Table134[[#This Row],[Cave C]]="X", Table134[[#This Row],[Code]],"")</f>
        <v/>
      </c>
      <c r="O72" t="str">
        <f>IF(Table134[[#This Row],[Crab S]]="X", Table134[[#This Row],[Code]], "")</f>
        <v/>
      </c>
    </row>
    <row r="73" spans="2:15" x14ac:dyDescent="0.25">
      <c r="B73" t="s">
        <v>379</v>
      </c>
      <c r="C73" t="s">
        <v>297</v>
      </c>
      <c r="D73" t="s">
        <v>298</v>
      </c>
      <c r="E7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BiomeType.CragField_Sand, count = FindCount, probability = FindProbability},</v>
      </c>
      <c r="F73" t="s">
        <v>296</v>
      </c>
      <c r="K73" t="str">
        <f>IF(Table134[[#This Row],[Cat]]="X",Table134[[#This Row],[Code]],"")</f>
        <v>new LootDistributionData.BiomeData { biome = BiomeType.CragField_Sand, count = FindCount, probability = FindProbability},</v>
      </c>
      <c r="L73" t="str">
        <f>IF(Table134[[#This Row],[Robot]]="X", Table134[[#This Row],[Code]],"")</f>
        <v/>
      </c>
      <c r="M73" t="str">
        <f>IF(Table134[[#This Row],[Blood C]]="X", Table134[[#This Row],[Code]],"")</f>
        <v/>
      </c>
      <c r="N73" t="str">
        <f>IF(Table134[[#This Row],[Cave C]]="X", Table134[[#This Row],[Code]],"")</f>
        <v/>
      </c>
      <c r="O73" t="str">
        <f>IF(Table134[[#This Row],[Crab S]]="X", Table134[[#This Row],[Code]], "")</f>
        <v/>
      </c>
    </row>
    <row r="74" spans="2:15" x14ac:dyDescent="0.25">
      <c r="B74" t="s">
        <v>380</v>
      </c>
      <c r="C74" t="s">
        <v>297</v>
      </c>
      <c r="D74" t="s">
        <v>298</v>
      </c>
      <c r="E7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BiomeType.CrashHome, count = FindCount, probability = FindProbability},</v>
      </c>
      <c r="K74" t="str">
        <f>IF(Table134[[#This Row],[Cat]]="X",Table134[[#This Row],[Code]],"")</f>
        <v/>
      </c>
      <c r="L74" t="str">
        <f>IF(Table134[[#This Row],[Robot]]="X", Table134[[#This Row],[Code]],"")</f>
        <v/>
      </c>
      <c r="M74" t="str">
        <f>IF(Table134[[#This Row],[Blood C]]="X", Table134[[#This Row],[Code]],"")</f>
        <v/>
      </c>
      <c r="N74" t="str">
        <f>IF(Table134[[#This Row],[Cave C]]="X", Table134[[#This Row],[Code]],"")</f>
        <v/>
      </c>
      <c r="O74" t="str">
        <f>IF(Table134[[#This Row],[Crab S]]="X", Table134[[#This Row],[Code]], "")</f>
        <v/>
      </c>
    </row>
    <row r="75" spans="2:15" x14ac:dyDescent="0.25">
      <c r="B75" t="s">
        <v>381</v>
      </c>
      <c r="C75" t="s">
        <v>297</v>
      </c>
      <c r="D75" t="s">
        <v>298</v>
      </c>
      <c r="E7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BiomeType.CrashZone_EscapePod, count = FindCount, probability = FindProbability},</v>
      </c>
      <c r="I75" t="s">
        <v>296</v>
      </c>
      <c r="K75" t="str">
        <f>IF(Table134[[#This Row],[Cat]]="X",Table134[[#This Row],[Code]],"")</f>
        <v/>
      </c>
      <c r="L75" t="str">
        <f>IF(Table134[[#This Row],[Robot]]="X", Table134[[#This Row],[Code]],"")</f>
        <v/>
      </c>
      <c r="M75" t="str">
        <f>IF(Table134[[#This Row],[Blood C]]="X", Table134[[#This Row],[Code]],"")</f>
        <v/>
      </c>
      <c r="N75" t="str">
        <f>IF(Table134[[#This Row],[Cave C]]="X", Table134[[#This Row],[Code]],"")</f>
        <v>new LootDistributionData.BiomeData { biome = BiomeType.CrashZone_EscapePod, count = FindCount, probability = FindProbability},</v>
      </c>
      <c r="O75" t="str">
        <f>IF(Table134[[#This Row],[Crab S]]="X", Table134[[#This Row],[Code]], "")</f>
        <v/>
      </c>
    </row>
    <row r="76" spans="2:15" x14ac:dyDescent="0.25">
      <c r="B76" t="s">
        <v>382</v>
      </c>
      <c r="C76" t="s">
        <v>297</v>
      </c>
      <c r="D76" t="s">
        <v>298</v>
      </c>
      <c r="E7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BiomeType.CrashZone_OpenDeep_CreatureOnly, count = FindCount, probability = FindProbability},</v>
      </c>
      <c r="K76" t="str">
        <f>IF(Table134[[#This Row],[Cat]]="X",Table134[[#This Row],[Code]],"")</f>
        <v/>
      </c>
      <c r="L76" t="str">
        <f>IF(Table134[[#This Row],[Robot]]="X", Table134[[#This Row],[Code]],"")</f>
        <v/>
      </c>
      <c r="M76" t="str">
        <f>IF(Table134[[#This Row],[Blood C]]="X", Table134[[#This Row],[Code]],"")</f>
        <v/>
      </c>
      <c r="N76" t="str">
        <f>IF(Table134[[#This Row],[Cave C]]="X", Table134[[#This Row],[Code]],"")</f>
        <v/>
      </c>
      <c r="O76" t="str">
        <f>IF(Table134[[#This Row],[Crab S]]="X", Table134[[#This Row],[Code]], "")</f>
        <v/>
      </c>
    </row>
    <row r="77" spans="2:15" x14ac:dyDescent="0.25">
      <c r="B77" t="s">
        <v>383</v>
      </c>
      <c r="C77" t="s">
        <v>297</v>
      </c>
      <c r="D77" t="s">
        <v>298</v>
      </c>
      <c r="E7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BiomeType.CrashZone_OpenShallow_CreatureOnly, count = FindCount, probability = FindProbability},</v>
      </c>
      <c r="K77" t="str">
        <f>IF(Table134[[#This Row],[Cat]]="X",Table134[[#This Row],[Code]],"")</f>
        <v/>
      </c>
      <c r="L77" t="str">
        <f>IF(Table134[[#This Row],[Robot]]="X", Table134[[#This Row],[Code]],"")</f>
        <v/>
      </c>
      <c r="M77" t="str">
        <f>IF(Table134[[#This Row],[Blood C]]="X", Table134[[#This Row],[Code]],"")</f>
        <v/>
      </c>
      <c r="N77" t="str">
        <f>IF(Table134[[#This Row],[Cave C]]="X", Table134[[#This Row],[Code]],"")</f>
        <v/>
      </c>
      <c r="O77" t="str">
        <f>IF(Table134[[#This Row],[Crab S]]="X", Table134[[#This Row],[Code]], "")</f>
        <v/>
      </c>
    </row>
    <row r="78" spans="2:15" x14ac:dyDescent="0.25">
      <c r="B78" t="s">
        <v>384</v>
      </c>
      <c r="C78" t="s">
        <v>297</v>
      </c>
      <c r="D78" t="s">
        <v>298</v>
      </c>
      <c r="E7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BiomeType.CrashZone_Rock, count = FindCount, probability = FindProbability},</v>
      </c>
      <c r="K78" t="str">
        <f>IF(Table134[[#This Row],[Cat]]="X",Table134[[#This Row],[Code]],"")</f>
        <v/>
      </c>
      <c r="L78" t="str">
        <f>IF(Table134[[#This Row],[Robot]]="X", Table134[[#This Row],[Code]],"")</f>
        <v/>
      </c>
      <c r="M78" t="str">
        <f>IF(Table134[[#This Row],[Blood C]]="X", Table134[[#This Row],[Code]],"")</f>
        <v/>
      </c>
      <c r="N78" t="str">
        <f>IF(Table134[[#This Row],[Cave C]]="X", Table134[[#This Row],[Code]],"")</f>
        <v/>
      </c>
      <c r="O78" t="str">
        <f>IF(Table134[[#This Row],[Crab S]]="X", Table134[[#This Row],[Code]], "")</f>
        <v/>
      </c>
    </row>
    <row r="79" spans="2:15" x14ac:dyDescent="0.25">
      <c r="B79" t="s">
        <v>385</v>
      </c>
      <c r="C79" t="s">
        <v>297</v>
      </c>
      <c r="D79" t="s">
        <v>298</v>
      </c>
      <c r="E7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BiomeType.CrashZone_Sand, count = FindCount, probability = FindProbability},</v>
      </c>
      <c r="K79" t="str">
        <f>IF(Table134[[#This Row],[Cat]]="X",Table134[[#This Row],[Code]],"")</f>
        <v/>
      </c>
      <c r="L79" t="str">
        <f>IF(Table134[[#This Row],[Robot]]="X", Table134[[#This Row],[Code]],"")</f>
        <v/>
      </c>
      <c r="M79" t="str">
        <f>IF(Table134[[#This Row],[Blood C]]="X", Table134[[#This Row],[Code]],"")</f>
        <v/>
      </c>
      <c r="N79" t="str">
        <f>IF(Table134[[#This Row],[Cave C]]="X", Table134[[#This Row],[Code]],"")</f>
        <v/>
      </c>
      <c r="O79" t="str">
        <f>IF(Table134[[#This Row],[Crab S]]="X", Table134[[#This Row],[Code]], "")</f>
        <v/>
      </c>
    </row>
    <row r="80" spans="2:15" x14ac:dyDescent="0.25">
      <c r="B80" t="s">
        <v>386</v>
      </c>
      <c r="C80" t="s">
        <v>297</v>
      </c>
      <c r="D80" t="s">
        <v>298</v>
      </c>
      <c r="E8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BiomeType.CrashZone_TechSite_Barrier_Obsolete, count = FindCount, probability = FindProbability},</v>
      </c>
      <c r="K80" t="str">
        <f>IF(Table134[[#This Row],[Cat]]="X",Table134[[#This Row],[Code]],"")</f>
        <v/>
      </c>
      <c r="L80" t="str">
        <f>IF(Table134[[#This Row],[Robot]]="X", Table134[[#This Row],[Code]],"")</f>
        <v/>
      </c>
      <c r="M80" t="str">
        <f>IF(Table134[[#This Row],[Blood C]]="X", Table134[[#This Row],[Code]],"")</f>
        <v/>
      </c>
      <c r="N80" t="str">
        <f>IF(Table134[[#This Row],[Cave C]]="X", Table134[[#This Row],[Code]],"")</f>
        <v/>
      </c>
      <c r="O80" t="str">
        <f>IF(Table134[[#This Row],[Crab S]]="X", Table134[[#This Row],[Code]], "")</f>
        <v/>
      </c>
    </row>
    <row r="81" spans="2:15" x14ac:dyDescent="0.25">
      <c r="B81" t="s">
        <v>387</v>
      </c>
      <c r="C81" t="s">
        <v>297</v>
      </c>
      <c r="D81" t="s">
        <v>298</v>
      </c>
      <c r="E8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BiomeType.CrashZone_TechSite_Hidden_Obsolete, count = FindCount, probability = FindProbability},</v>
      </c>
      <c r="K81" t="str">
        <f>IF(Table134[[#This Row],[Cat]]="X",Table134[[#This Row],[Code]],"")</f>
        <v/>
      </c>
      <c r="L81" t="str">
        <f>IF(Table134[[#This Row],[Robot]]="X", Table134[[#This Row],[Code]],"")</f>
        <v/>
      </c>
      <c r="M81" t="str">
        <f>IF(Table134[[#This Row],[Blood C]]="X", Table134[[#This Row],[Code]],"")</f>
        <v/>
      </c>
      <c r="N81" t="str">
        <f>IF(Table134[[#This Row],[Cave C]]="X", Table134[[#This Row],[Code]],"")</f>
        <v/>
      </c>
      <c r="O81" t="str">
        <f>IF(Table134[[#This Row],[Crab S]]="X", Table134[[#This Row],[Code]], "")</f>
        <v/>
      </c>
    </row>
    <row r="82" spans="2:15" x14ac:dyDescent="0.25">
      <c r="B82" t="s">
        <v>388</v>
      </c>
      <c r="C82" t="s">
        <v>297</v>
      </c>
      <c r="D82" t="s">
        <v>298</v>
      </c>
      <c r="E8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BiomeType.CrashZone_TechSite_Obsolete, count = FindCount, probability = FindProbability},</v>
      </c>
      <c r="K82" t="str">
        <f>IF(Table134[[#This Row],[Cat]]="X",Table134[[#This Row],[Code]],"")</f>
        <v/>
      </c>
      <c r="L82" t="str">
        <f>IF(Table134[[#This Row],[Robot]]="X", Table134[[#This Row],[Code]],"")</f>
        <v/>
      </c>
      <c r="M82" t="str">
        <f>IF(Table134[[#This Row],[Blood C]]="X", Table134[[#This Row],[Code]],"")</f>
        <v/>
      </c>
      <c r="N82" t="str">
        <f>IF(Table134[[#This Row],[Cave C]]="X", Table134[[#This Row],[Code]],"")</f>
        <v/>
      </c>
      <c r="O82" t="str">
        <f>IF(Table134[[#This Row],[Crab S]]="X", Table134[[#This Row],[Code]], "")</f>
        <v/>
      </c>
    </row>
    <row r="83" spans="2:15" x14ac:dyDescent="0.25">
      <c r="B83" t="s">
        <v>389</v>
      </c>
      <c r="C83" t="s">
        <v>297</v>
      </c>
      <c r="D83" t="s">
        <v>298</v>
      </c>
      <c r="E8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BiomeType.CrashZone_TrenchRock, count = FindCount, probability = FindProbability},</v>
      </c>
      <c r="K83" t="str">
        <f>IF(Table134[[#This Row],[Cat]]="X",Table134[[#This Row],[Code]],"")</f>
        <v/>
      </c>
      <c r="L83" t="str">
        <f>IF(Table134[[#This Row],[Robot]]="X", Table134[[#This Row],[Code]],"")</f>
        <v/>
      </c>
      <c r="M83" t="str">
        <f>IF(Table134[[#This Row],[Blood C]]="X", Table134[[#This Row],[Code]],"")</f>
        <v/>
      </c>
      <c r="N83" t="str">
        <f>IF(Table134[[#This Row],[Cave C]]="X", Table134[[#This Row],[Code]],"")</f>
        <v/>
      </c>
      <c r="O83" t="str">
        <f>IF(Table134[[#This Row],[Crab S]]="X", Table134[[#This Row],[Code]], "")</f>
        <v/>
      </c>
    </row>
    <row r="84" spans="2:15" x14ac:dyDescent="0.25">
      <c r="B84" t="s">
        <v>390</v>
      </c>
      <c r="C84" t="s">
        <v>297</v>
      </c>
      <c r="D84" t="s">
        <v>298</v>
      </c>
      <c r="E8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BiomeType.CrashZone_TrenchSand, count = FindCount, probability = FindProbability},</v>
      </c>
      <c r="K84" t="str">
        <f>IF(Table134[[#This Row],[Cat]]="X",Table134[[#This Row],[Code]],"")</f>
        <v/>
      </c>
      <c r="L84" t="str">
        <f>IF(Table134[[#This Row],[Robot]]="X", Table134[[#This Row],[Code]],"")</f>
        <v/>
      </c>
      <c r="M84" t="str">
        <f>IF(Table134[[#This Row],[Blood C]]="X", Table134[[#This Row],[Code]],"")</f>
        <v/>
      </c>
      <c r="N84" t="str">
        <f>IF(Table134[[#This Row],[Cave C]]="X", Table134[[#This Row],[Code]],"")</f>
        <v/>
      </c>
      <c r="O84" t="str">
        <f>IF(Table134[[#This Row],[Crab S]]="X", Table134[[#This Row],[Code]], "")</f>
        <v/>
      </c>
    </row>
    <row r="85" spans="2:15" x14ac:dyDescent="0.25">
      <c r="B85" t="s">
        <v>391</v>
      </c>
      <c r="C85" t="s">
        <v>297</v>
      </c>
      <c r="D85" t="s">
        <v>298</v>
      </c>
      <c r="E8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BiomeType.DeepGrandReef_AbandonedBase_Exterior, count = FindCount, probability = FindProbability},</v>
      </c>
      <c r="K85" t="str">
        <f>IF(Table134[[#This Row],[Cat]]="X",Table134[[#This Row],[Code]],"")</f>
        <v/>
      </c>
      <c r="L85" t="str">
        <f>IF(Table134[[#This Row],[Robot]]="X", Table134[[#This Row],[Code]],"")</f>
        <v/>
      </c>
      <c r="M85" t="str">
        <f>IF(Table134[[#This Row],[Blood C]]="X", Table134[[#This Row],[Code]],"")</f>
        <v/>
      </c>
      <c r="N85" t="str">
        <f>IF(Table134[[#This Row],[Cave C]]="X", Table134[[#This Row],[Code]],"")</f>
        <v/>
      </c>
      <c r="O85" t="str">
        <f>IF(Table134[[#This Row],[Crab S]]="X", Table134[[#This Row],[Code]], "")</f>
        <v/>
      </c>
    </row>
    <row r="86" spans="2:15" x14ac:dyDescent="0.25">
      <c r="B86" t="s">
        <v>392</v>
      </c>
      <c r="C86" t="s">
        <v>297</v>
      </c>
      <c r="D86" t="s">
        <v>298</v>
      </c>
      <c r="E8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BiomeType.DeepGrandReef_AbandonedBase_Interior, count = FindCount, probability = FindProbability},</v>
      </c>
      <c r="K86" t="str">
        <f>IF(Table134[[#This Row],[Cat]]="X",Table134[[#This Row],[Code]],"")</f>
        <v/>
      </c>
      <c r="L86" t="str">
        <f>IF(Table134[[#This Row],[Robot]]="X", Table134[[#This Row],[Code]],"")</f>
        <v/>
      </c>
      <c r="M86" t="str">
        <f>IF(Table134[[#This Row],[Blood C]]="X", Table134[[#This Row],[Code]],"")</f>
        <v/>
      </c>
      <c r="N86" t="str">
        <f>IF(Table134[[#This Row],[Cave C]]="X", Table134[[#This Row],[Code]],"")</f>
        <v/>
      </c>
      <c r="O86" t="str">
        <f>IF(Table134[[#This Row],[Crab S]]="X", Table134[[#This Row],[Code]], "")</f>
        <v/>
      </c>
    </row>
    <row r="87" spans="2:15" x14ac:dyDescent="0.25">
      <c r="B87" t="s">
        <v>393</v>
      </c>
      <c r="C87" t="s">
        <v>297</v>
      </c>
      <c r="D87" t="s">
        <v>298</v>
      </c>
      <c r="E8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BiomeType.DeepGrandReef_BlueCoral, count = FindCount, probability = FindProbability},</v>
      </c>
      <c r="K87" t="str">
        <f>IF(Table134[[#This Row],[Cat]]="X",Table134[[#This Row],[Code]],"")</f>
        <v/>
      </c>
      <c r="L87" t="str">
        <f>IF(Table134[[#This Row],[Robot]]="X", Table134[[#This Row],[Code]],"")</f>
        <v/>
      </c>
      <c r="M87" t="str">
        <f>IF(Table134[[#This Row],[Blood C]]="X", Table134[[#This Row],[Code]],"")</f>
        <v/>
      </c>
      <c r="N87" t="str">
        <f>IF(Table134[[#This Row],[Cave C]]="X", Table134[[#This Row],[Code]],"")</f>
        <v/>
      </c>
      <c r="O87" t="str">
        <f>IF(Table134[[#This Row],[Crab S]]="X", Table134[[#This Row],[Code]], "")</f>
        <v/>
      </c>
    </row>
    <row r="88" spans="2:15" x14ac:dyDescent="0.25">
      <c r="B88" t="s">
        <v>394</v>
      </c>
      <c r="C88" t="s">
        <v>297</v>
      </c>
      <c r="D88" t="s">
        <v>298</v>
      </c>
      <c r="E8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BiomeType.DeepGrandReef_Ceiling, count = FindCount, probability = FindProbability},</v>
      </c>
      <c r="K88" t="str">
        <f>IF(Table134[[#This Row],[Cat]]="X",Table134[[#This Row],[Code]],"")</f>
        <v/>
      </c>
      <c r="L88" t="str">
        <f>IF(Table134[[#This Row],[Robot]]="X", Table134[[#This Row],[Code]],"")</f>
        <v/>
      </c>
      <c r="M88" t="str">
        <f>IF(Table134[[#This Row],[Blood C]]="X", Table134[[#This Row],[Code]],"")</f>
        <v/>
      </c>
      <c r="N88" t="str">
        <f>IF(Table134[[#This Row],[Cave C]]="X", Table134[[#This Row],[Code]],"")</f>
        <v/>
      </c>
      <c r="O88" t="str">
        <f>IF(Table134[[#This Row],[Crab S]]="X", Table134[[#This Row],[Code]], "")</f>
        <v/>
      </c>
    </row>
    <row r="89" spans="2:15" x14ac:dyDescent="0.25">
      <c r="B89" t="s">
        <v>395</v>
      </c>
      <c r="C89" t="s">
        <v>297</v>
      </c>
      <c r="D89" t="s">
        <v>298</v>
      </c>
      <c r="E8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BiomeType.DeepGrandReef_Ground, count = FindCount, probability = FindProbability},</v>
      </c>
      <c r="K89" t="str">
        <f>IF(Table134[[#This Row],[Cat]]="X",Table134[[#This Row],[Code]],"")</f>
        <v/>
      </c>
      <c r="L89" t="str">
        <f>IF(Table134[[#This Row],[Robot]]="X", Table134[[#This Row],[Code]],"")</f>
        <v/>
      </c>
      <c r="M89" t="str">
        <f>IF(Table134[[#This Row],[Blood C]]="X", Table134[[#This Row],[Code]],"")</f>
        <v/>
      </c>
      <c r="N89" t="str">
        <f>IF(Table134[[#This Row],[Cave C]]="X", Table134[[#This Row],[Code]],"")</f>
        <v/>
      </c>
      <c r="O89" t="str">
        <f>IF(Table134[[#This Row],[Crab S]]="X", Table134[[#This Row],[Code]], "")</f>
        <v/>
      </c>
    </row>
    <row r="90" spans="2:15" x14ac:dyDescent="0.25">
      <c r="B90" t="s">
        <v>396</v>
      </c>
      <c r="C90" t="s">
        <v>297</v>
      </c>
      <c r="D90" t="s">
        <v>298</v>
      </c>
      <c r="E9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BiomeType.DeepGrandReef_RockDeep_Obsolete, count = FindCount, probability = FindProbability},</v>
      </c>
      <c r="K90" t="str">
        <f>IF(Table134[[#This Row],[Cat]]="X",Table134[[#This Row],[Code]],"")</f>
        <v/>
      </c>
      <c r="L90" t="str">
        <f>IF(Table134[[#This Row],[Robot]]="X", Table134[[#This Row],[Code]],"")</f>
        <v/>
      </c>
      <c r="M90" t="str">
        <f>IF(Table134[[#This Row],[Blood C]]="X", Table134[[#This Row],[Code]],"")</f>
        <v/>
      </c>
      <c r="N90" t="str">
        <f>IF(Table134[[#This Row],[Cave C]]="X", Table134[[#This Row],[Code]],"")</f>
        <v/>
      </c>
      <c r="O90" t="str">
        <f>IF(Table134[[#This Row],[Crab S]]="X", Table134[[#This Row],[Code]], "")</f>
        <v/>
      </c>
    </row>
    <row r="91" spans="2:15" x14ac:dyDescent="0.25">
      <c r="B91" t="s">
        <v>397</v>
      </c>
      <c r="C91" t="s">
        <v>297</v>
      </c>
      <c r="D91" t="s">
        <v>298</v>
      </c>
      <c r="E9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BiomeType.DeepGrandReef_RockShallow_Obsolete, count = FindCount, probability = FindProbability},</v>
      </c>
      <c r="K91" t="str">
        <f>IF(Table134[[#This Row],[Cat]]="X",Table134[[#This Row],[Code]],"")</f>
        <v/>
      </c>
      <c r="L91" t="str">
        <f>IF(Table134[[#This Row],[Robot]]="X", Table134[[#This Row],[Code]],"")</f>
        <v/>
      </c>
      <c r="M91" t="str">
        <f>IF(Table134[[#This Row],[Blood C]]="X", Table134[[#This Row],[Code]],"")</f>
        <v/>
      </c>
      <c r="N91" t="str">
        <f>IF(Table134[[#This Row],[Cave C]]="X", Table134[[#This Row],[Code]],"")</f>
        <v/>
      </c>
      <c r="O91" t="str">
        <f>IF(Table134[[#This Row],[Crab S]]="X", Table134[[#This Row],[Code]], "")</f>
        <v/>
      </c>
    </row>
    <row r="92" spans="2:15" x14ac:dyDescent="0.25">
      <c r="B92" t="s">
        <v>398</v>
      </c>
      <c r="C92" t="s">
        <v>297</v>
      </c>
      <c r="D92" t="s">
        <v>298</v>
      </c>
      <c r="E9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BiomeType.DeepGrandReef_ThermalVent, count = FindCount, probability = FindProbability},</v>
      </c>
      <c r="K92" t="str">
        <f>IF(Table134[[#This Row],[Cat]]="X",Table134[[#This Row],[Code]],"")</f>
        <v/>
      </c>
      <c r="L92" t="str">
        <f>IF(Table134[[#This Row],[Robot]]="X", Table134[[#This Row],[Code]],"")</f>
        <v/>
      </c>
      <c r="M92" t="str">
        <f>IF(Table134[[#This Row],[Blood C]]="X", Table134[[#This Row],[Code]],"")</f>
        <v/>
      </c>
      <c r="N92" t="str">
        <f>IF(Table134[[#This Row],[Cave C]]="X", Table134[[#This Row],[Code]],"")</f>
        <v/>
      </c>
      <c r="O92" t="str">
        <f>IF(Table134[[#This Row],[Crab S]]="X", Table134[[#This Row],[Code]], "")</f>
        <v/>
      </c>
    </row>
    <row r="93" spans="2:15" x14ac:dyDescent="0.25">
      <c r="B93" t="s">
        <v>399</v>
      </c>
      <c r="C93" t="s">
        <v>297</v>
      </c>
      <c r="D93" t="s">
        <v>298</v>
      </c>
      <c r="E9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BiomeType.DeepGrandReef_Wall, count = FindCount, probability = FindProbability},</v>
      </c>
      <c r="K93" t="str">
        <f>IF(Table134[[#This Row],[Cat]]="X",Table134[[#This Row],[Code]],"")</f>
        <v/>
      </c>
      <c r="L93" t="str">
        <f>IF(Table134[[#This Row],[Robot]]="X", Table134[[#This Row],[Code]],"")</f>
        <v/>
      </c>
      <c r="M93" t="str">
        <f>IF(Table134[[#This Row],[Blood C]]="X", Table134[[#This Row],[Code]],"")</f>
        <v/>
      </c>
      <c r="N93" t="str">
        <f>IF(Table134[[#This Row],[Cave C]]="X", Table134[[#This Row],[Code]],"")</f>
        <v/>
      </c>
      <c r="O93" t="str">
        <f>IF(Table134[[#This Row],[Crab S]]="X", Table134[[#This Row],[Code]], "")</f>
        <v/>
      </c>
    </row>
    <row r="94" spans="2:15" x14ac:dyDescent="0.25">
      <c r="B94" t="s">
        <v>400</v>
      </c>
      <c r="C94" t="s">
        <v>297</v>
      </c>
      <c r="D94" t="s">
        <v>298</v>
      </c>
      <c r="E9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BiomeType.Dunes_CaveCeiling, count = FindCount, probability = FindProbability},</v>
      </c>
      <c r="K94" t="str">
        <f>IF(Table134[[#This Row],[Cat]]="X",Table134[[#This Row],[Code]],"")</f>
        <v/>
      </c>
      <c r="L94" t="str">
        <f>IF(Table134[[#This Row],[Robot]]="X", Table134[[#This Row],[Code]],"")</f>
        <v/>
      </c>
      <c r="M94" t="str">
        <f>IF(Table134[[#This Row],[Blood C]]="X", Table134[[#This Row],[Code]],"")</f>
        <v/>
      </c>
      <c r="N94" t="str">
        <f>IF(Table134[[#This Row],[Cave C]]="X", Table134[[#This Row],[Code]],"")</f>
        <v/>
      </c>
      <c r="O94" t="str">
        <f>IF(Table134[[#This Row],[Crab S]]="X", Table134[[#This Row],[Code]], "")</f>
        <v/>
      </c>
    </row>
    <row r="95" spans="2:15" x14ac:dyDescent="0.25">
      <c r="B95" t="s">
        <v>401</v>
      </c>
      <c r="C95" t="s">
        <v>297</v>
      </c>
      <c r="D95" t="s">
        <v>298</v>
      </c>
      <c r="E9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BiomeType.Dunes_CaveFloor, count = FindCount, probability = FindProbability},</v>
      </c>
      <c r="K95" t="str">
        <f>IF(Table134[[#This Row],[Cat]]="X",Table134[[#This Row],[Code]],"")</f>
        <v/>
      </c>
      <c r="L95" t="str">
        <f>IF(Table134[[#This Row],[Robot]]="X", Table134[[#This Row],[Code]],"")</f>
        <v/>
      </c>
      <c r="M95" t="str">
        <f>IF(Table134[[#This Row],[Blood C]]="X", Table134[[#This Row],[Code]],"")</f>
        <v/>
      </c>
      <c r="N95" t="str">
        <f>IF(Table134[[#This Row],[Cave C]]="X", Table134[[#This Row],[Code]],"")</f>
        <v/>
      </c>
      <c r="O95" t="str">
        <f>IF(Table134[[#This Row],[Crab S]]="X", Table134[[#This Row],[Code]], "")</f>
        <v/>
      </c>
    </row>
    <row r="96" spans="2:15" x14ac:dyDescent="0.25">
      <c r="B96" t="s">
        <v>402</v>
      </c>
      <c r="C96" t="s">
        <v>297</v>
      </c>
      <c r="D96" t="s">
        <v>298</v>
      </c>
      <c r="E9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BiomeType.Dunes_CaveWall, count = FindCount, probability = FindProbability},</v>
      </c>
      <c r="K96" t="str">
        <f>IF(Table134[[#This Row],[Cat]]="X",Table134[[#This Row],[Code]],"")</f>
        <v/>
      </c>
      <c r="L96" t="str">
        <f>IF(Table134[[#This Row],[Robot]]="X", Table134[[#This Row],[Code]],"")</f>
        <v/>
      </c>
      <c r="M96" t="str">
        <f>IF(Table134[[#This Row],[Blood C]]="X", Table134[[#This Row],[Code]],"")</f>
        <v/>
      </c>
      <c r="N96" t="str">
        <f>IF(Table134[[#This Row],[Cave C]]="X", Table134[[#This Row],[Code]],"")</f>
        <v/>
      </c>
      <c r="O96" t="str">
        <f>IF(Table134[[#This Row],[Crab S]]="X", Table134[[#This Row],[Code]], "")</f>
        <v/>
      </c>
    </row>
    <row r="97" spans="2:15" x14ac:dyDescent="0.25">
      <c r="B97" t="s">
        <v>403</v>
      </c>
      <c r="C97" t="s">
        <v>297</v>
      </c>
      <c r="D97" t="s">
        <v>298</v>
      </c>
      <c r="E9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BiomeType.Dunes_Crater_Rock, count = FindCount, probability = FindProbability},</v>
      </c>
      <c r="K97" t="str">
        <f>IF(Table134[[#This Row],[Cat]]="X",Table134[[#This Row],[Code]],"")</f>
        <v/>
      </c>
      <c r="L97" t="str">
        <f>IF(Table134[[#This Row],[Robot]]="X", Table134[[#This Row],[Code]],"")</f>
        <v/>
      </c>
      <c r="M97" t="str">
        <f>IF(Table134[[#This Row],[Blood C]]="X", Table134[[#This Row],[Code]],"")</f>
        <v/>
      </c>
      <c r="N97" t="str">
        <f>IF(Table134[[#This Row],[Cave C]]="X", Table134[[#This Row],[Code]],"")</f>
        <v/>
      </c>
      <c r="O97" t="str">
        <f>IF(Table134[[#This Row],[Crab S]]="X", Table134[[#This Row],[Code]], "")</f>
        <v/>
      </c>
    </row>
    <row r="98" spans="2:15" x14ac:dyDescent="0.25">
      <c r="B98" t="s">
        <v>404</v>
      </c>
      <c r="C98" t="s">
        <v>297</v>
      </c>
      <c r="D98" t="s">
        <v>298</v>
      </c>
      <c r="E9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BiomeType.Dunes_Crater_Sand, count = FindCount, probability = FindProbability},</v>
      </c>
      <c r="K98" t="str">
        <f>IF(Table134[[#This Row],[Cat]]="X",Table134[[#This Row],[Code]],"")</f>
        <v/>
      </c>
      <c r="L98" t="str">
        <f>IF(Table134[[#This Row],[Robot]]="X", Table134[[#This Row],[Code]],"")</f>
        <v/>
      </c>
      <c r="M98" t="str">
        <f>IF(Table134[[#This Row],[Blood C]]="X", Table134[[#This Row],[Code]],"")</f>
        <v/>
      </c>
      <c r="N98" t="str">
        <f>IF(Table134[[#This Row],[Cave C]]="X", Table134[[#This Row],[Code]],"")</f>
        <v/>
      </c>
      <c r="O98" t="str">
        <f>IF(Table134[[#This Row],[Crab S]]="X", Table134[[#This Row],[Code]], "")</f>
        <v/>
      </c>
    </row>
    <row r="99" spans="2:15" x14ac:dyDescent="0.25">
      <c r="B99" t="s">
        <v>405</v>
      </c>
      <c r="C99" t="s">
        <v>297</v>
      </c>
      <c r="D99" t="s">
        <v>298</v>
      </c>
      <c r="E9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BiomeType.Dunes_Grass, count = FindCount, probability = FindProbability},</v>
      </c>
      <c r="K99" t="str">
        <f>IF(Table134[[#This Row],[Cat]]="X",Table134[[#This Row],[Code]],"")</f>
        <v/>
      </c>
      <c r="L99" t="str">
        <f>IF(Table134[[#This Row],[Robot]]="X", Table134[[#This Row],[Code]],"")</f>
        <v/>
      </c>
      <c r="M99" t="str">
        <f>IF(Table134[[#This Row],[Blood C]]="X", Table134[[#This Row],[Code]],"")</f>
        <v/>
      </c>
      <c r="N99" t="str">
        <f>IF(Table134[[#This Row],[Cave C]]="X", Table134[[#This Row],[Code]],"")</f>
        <v/>
      </c>
      <c r="O99" t="str">
        <f>IF(Table134[[#This Row],[Crab S]]="X", Table134[[#This Row],[Code]], "")</f>
        <v/>
      </c>
    </row>
    <row r="100" spans="2:15" x14ac:dyDescent="0.25">
      <c r="B100" t="s">
        <v>406</v>
      </c>
      <c r="C100" t="s">
        <v>297</v>
      </c>
      <c r="D100" t="s">
        <v>298</v>
      </c>
      <c r="E10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BiomeType.Dunes_OpenDeep_CreatureOnly, count = FindCount, probability = FindProbability},</v>
      </c>
      <c r="K100" t="str">
        <f>IF(Table134[[#This Row],[Cat]]="X",Table134[[#This Row],[Code]],"")</f>
        <v/>
      </c>
      <c r="L100" t="str">
        <f>IF(Table134[[#This Row],[Robot]]="X", Table134[[#This Row],[Code]],"")</f>
        <v/>
      </c>
      <c r="M100" t="str">
        <f>IF(Table134[[#This Row],[Blood C]]="X", Table134[[#This Row],[Code]],"")</f>
        <v/>
      </c>
      <c r="N100" t="str">
        <f>IF(Table134[[#This Row],[Cave C]]="X", Table134[[#This Row],[Code]],"")</f>
        <v/>
      </c>
      <c r="O100" t="str">
        <f>IF(Table134[[#This Row],[Crab S]]="X", Table134[[#This Row],[Code]], "")</f>
        <v/>
      </c>
    </row>
    <row r="101" spans="2:15" x14ac:dyDescent="0.25">
      <c r="B101" t="s">
        <v>407</v>
      </c>
      <c r="C101" t="s">
        <v>297</v>
      </c>
      <c r="D101" t="s">
        <v>298</v>
      </c>
      <c r="E10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BiomeType.Dunes_OpenShallow_CreatureOnly, count = FindCount, probability = FindProbability},</v>
      </c>
      <c r="K101" t="str">
        <f>IF(Table134[[#This Row],[Cat]]="X",Table134[[#This Row],[Code]],"")</f>
        <v/>
      </c>
      <c r="L101" t="str">
        <f>IF(Table134[[#This Row],[Robot]]="X", Table134[[#This Row],[Code]],"")</f>
        <v/>
      </c>
      <c r="M101" t="str">
        <f>IF(Table134[[#This Row],[Blood C]]="X", Table134[[#This Row],[Code]],"")</f>
        <v/>
      </c>
      <c r="N101" t="str">
        <f>IF(Table134[[#This Row],[Cave C]]="X", Table134[[#This Row],[Code]],"")</f>
        <v/>
      </c>
      <c r="O101" t="str">
        <f>IF(Table134[[#This Row],[Crab S]]="X", Table134[[#This Row],[Code]], "")</f>
        <v/>
      </c>
    </row>
    <row r="102" spans="2:15" x14ac:dyDescent="0.25">
      <c r="B102" t="s">
        <v>408</v>
      </c>
      <c r="C102" t="s">
        <v>297</v>
      </c>
      <c r="D102" t="s">
        <v>298</v>
      </c>
      <c r="E10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BiomeType.Dunes_Rock, count = FindCount, probability = FindProbability},</v>
      </c>
      <c r="K102" t="str">
        <f>IF(Table134[[#This Row],[Cat]]="X",Table134[[#This Row],[Code]],"")</f>
        <v/>
      </c>
      <c r="L102" t="str">
        <f>IF(Table134[[#This Row],[Robot]]="X", Table134[[#This Row],[Code]],"")</f>
        <v/>
      </c>
      <c r="M102" t="str">
        <f>IF(Table134[[#This Row],[Blood C]]="X", Table134[[#This Row],[Code]],"")</f>
        <v/>
      </c>
      <c r="N102" t="str">
        <f>IF(Table134[[#This Row],[Cave C]]="X", Table134[[#This Row],[Code]],"")</f>
        <v/>
      </c>
      <c r="O102" t="str">
        <f>IF(Table134[[#This Row],[Crab S]]="X", Table134[[#This Row],[Code]], "")</f>
        <v/>
      </c>
    </row>
    <row r="103" spans="2:15" x14ac:dyDescent="0.25">
      <c r="B103" t="s">
        <v>409</v>
      </c>
      <c r="C103" t="s">
        <v>297</v>
      </c>
      <c r="D103" t="s">
        <v>298</v>
      </c>
      <c r="E10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BiomeType.Dunes_SandDune, count = FindCount, probability = FindProbability},</v>
      </c>
      <c r="K103" t="str">
        <f>IF(Table134[[#This Row],[Cat]]="X",Table134[[#This Row],[Code]],"")</f>
        <v/>
      </c>
      <c r="L103" t="str">
        <f>IF(Table134[[#This Row],[Robot]]="X", Table134[[#This Row],[Code]],"")</f>
        <v/>
      </c>
      <c r="M103" t="str">
        <f>IF(Table134[[#This Row],[Blood C]]="X", Table134[[#This Row],[Code]],"")</f>
        <v/>
      </c>
      <c r="N103" t="str">
        <f>IF(Table134[[#This Row],[Cave C]]="X", Table134[[#This Row],[Code]],"")</f>
        <v/>
      </c>
      <c r="O103" t="str">
        <f>IF(Table134[[#This Row],[Crab S]]="X", Table134[[#This Row],[Code]], "")</f>
        <v/>
      </c>
    </row>
    <row r="104" spans="2:15" x14ac:dyDescent="0.25">
      <c r="B104" t="s">
        <v>410</v>
      </c>
      <c r="C104" t="s">
        <v>297</v>
      </c>
      <c r="D104" t="s">
        <v>298</v>
      </c>
      <c r="E10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BiomeType.Dunes_SandPlateau, count = FindCount, probability = FindProbability},</v>
      </c>
      <c r="K104" t="str">
        <f>IF(Table134[[#This Row],[Cat]]="X",Table134[[#This Row],[Code]],"")</f>
        <v/>
      </c>
      <c r="L104" t="str">
        <f>IF(Table134[[#This Row],[Robot]]="X", Table134[[#This Row],[Code]],"")</f>
        <v/>
      </c>
      <c r="M104" t="str">
        <f>IF(Table134[[#This Row],[Blood C]]="X", Table134[[#This Row],[Code]],"")</f>
        <v/>
      </c>
      <c r="N104" t="str">
        <f>IF(Table134[[#This Row],[Cave C]]="X", Table134[[#This Row],[Code]],"")</f>
        <v/>
      </c>
      <c r="O104" t="str">
        <f>IF(Table134[[#This Row],[Crab S]]="X", Table134[[#This Row],[Code]], "")</f>
        <v/>
      </c>
    </row>
    <row r="105" spans="2:15" x14ac:dyDescent="0.25">
      <c r="B105" t="s">
        <v>411</v>
      </c>
      <c r="C105" t="s">
        <v>297</v>
      </c>
      <c r="D105" t="s">
        <v>298</v>
      </c>
      <c r="E10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BiomeType.Dunes_TechSite, count = FindCount, probability = FindProbability},</v>
      </c>
      <c r="K105" t="str">
        <f>IF(Table134[[#This Row],[Cat]]="X",Table134[[#This Row],[Code]],"")</f>
        <v/>
      </c>
      <c r="L105" t="str">
        <f>IF(Table134[[#This Row],[Robot]]="X", Table134[[#This Row],[Code]],"")</f>
        <v/>
      </c>
      <c r="M105" t="str">
        <f>IF(Table134[[#This Row],[Blood C]]="X", Table134[[#This Row],[Code]],"")</f>
        <v/>
      </c>
      <c r="N105" t="str">
        <f>IF(Table134[[#This Row],[Cave C]]="X", Table134[[#This Row],[Code]],"")</f>
        <v/>
      </c>
      <c r="O105" t="str">
        <f>IF(Table134[[#This Row],[Crab S]]="X", Table134[[#This Row],[Code]], "")</f>
        <v/>
      </c>
    </row>
    <row r="106" spans="2:15" x14ac:dyDescent="0.25">
      <c r="B106" t="s">
        <v>412</v>
      </c>
      <c r="C106" t="s">
        <v>297</v>
      </c>
      <c r="D106" t="s">
        <v>298</v>
      </c>
      <c r="E10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BiomeType.Dunes_TechSite_Barrier, count = FindCount, probability = FindProbability},</v>
      </c>
      <c r="K106" t="str">
        <f>IF(Table134[[#This Row],[Cat]]="X",Table134[[#This Row],[Code]],"")</f>
        <v/>
      </c>
      <c r="L106" t="str">
        <f>IF(Table134[[#This Row],[Robot]]="X", Table134[[#This Row],[Code]],"")</f>
        <v/>
      </c>
      <c r="M106" t="str">
        <f>IF(Table134[[#This Row],[Blood C]]="X", Table134[[#This Row],[Code]],"")</f>
        <v/>
      </c>
      <c r="N106" t="str">
        <f>IF(Table134[[#This Row],[Cave C]]="X", Table134[[#This Row],[Code]],"")</f>
        <v/>
      </c>
      <c r="O106" t="str">
        <f>IF(Table134[[#This Row],[Crab S]]="X", Table134[[#This Row],[Code]], "")</f>
        <v/>
      </c>
    </row>
    <row r="107" spans="2:15" x14ac:dyDescent="0.25">
      <c r="B107" t="s">
        <v>413</v>
      </c>
      <c r="C107" t="s">
        <v>297</v>
      </c>
      <c r="D107" t="s">
        <v>298</v>
      </c>
      <c r="E10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BiomeType.Dunes_TechSite_Hidden_Obsolete, count = FindCount, probability = FindProbability},</v>
      </c>
      <c r="K107" t="str">
        <f>IF(Table134[[#This Row],[Cat]]="X",Table134[[#This Row],[Code]],"")</f>
        <v/>
      </c>
      <c r="L107" t="str">
        <f>IF(Table134[[#This Row],[Robot]]="X", Table134[[#This Row],[Code]],"")</f>
        <v/>
      </c>
      <c r="M107" t="str">
        <f>IF(Table134[[#This Row],[Blood C]]="X", Table134[[#This Row],[Code]],"")</f>
        <v/>
      </c>
      <c r="N107" t="str">
        <f>IF(Table134[[#This Row],[Cave C]]="X", Table134[[#This Row],[Code]],"")</f>
        <v/>
      </c>
      <c r="O107" t="str">
        <f>IF(Table134[[#This Row],[Crab S]]="X", Table134[[#This Row],[Code]], "")</f>
        <v/>
      </c>
    </row>
    <row r="108" spans="2:15" x14ac:dyDescent="0.25">
      <c r="B108" t="s">
        <v>9</v>
      </c>
      <c r="C108" t="s">
        <v>297</v>
      </c>
      <c r="D108" t="s">
        <v>298</v>
      </c>
      <c r="E10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BiomeType.Dunes_TechSite_Scatter, count = FindCount, probability = FindProbability},</v>
      </c>
      <c r="G108" t="s">
        <v>296</v>
      </c>
      <c r="I108" t="s">
        <v>296</v>
      </c>
      <c r="J108" t="s">
        <v>296</v>
      </c>
      <c r="K108" t="str">
        <f>IF(Table134[[#This Row],[Cat]]="X",Table134[[#This Row],[Code]],"")</f>
        <v/>
      </c>
      <c r="L108" t="str">
        <f>IF(Table134[[#This Row],[Robot]]="X", Table134[[#This Row],[Code]],"")</f>
        <v>new LootDistributionData.BiomeData { biome = BiomeType.Dunes_TechSite_Scatter, count = FindCount, probability = FindProbability},</v>
      </c>
      <c r="M108" t="str">
        <f>IF(Table134[[#This Row],[Blood C]]="X", Table134[[#This Row],[Code]],"")</f>
        <v/>
      </c>
      <c r="N108" t="str">
        <f>IF(Table134[[#This Row],[Cave C]]="X", Table134[[#This Row],[Code]],"")</f>
        <v>new LootDistributionData.BiomeData { biome = BiomeType.Dunes_TechSite_Scatter, count = FindCount, probability = FindProbability},</v>
      </c>
      <c r="O108" t="str">
        <f>IF(Table134[[#This Row],[Crab S]]="X", Table134[[#This Row],[Code]], "")</f>
        <v>new LootDistributionData.BiomeData { biome = BiomeType.Dunes_TechSite_Scatter, count = FindCount, probability = FindProbability},</v>
      </c>
    </row>
    <row r="109" spans="2:15" x14ac:dyDescent="0.25">
      <c r="B109" t="s">
        <v>414</v>
      </c>
      <c r="C109" t="s">
        <v>297</v>
      </c>
      <c r="D109" t="s">
        <v>298</v>
      </c>
      <c r="E10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BiomeType.Dunes_ThermalVent, count = FindCount, probability = FindProbability},</v>
      </c>
      <c r="K109" t="str">
        <f>IF(Table134[[#This Row],[Cat]]="X",Table134[[#This Row],[Code]],"")</f>
        <v/>
      </c>
      <c r="L109" t="str">
        <f>IF(Table134[[#This Row],[Robot]]="X", Table134[[#This Row],[Code]],"")</f>
        <v/>
      </c>
      <c r="M109" t="str">
        <f>IF(Table134[[#This Row],[Blood C]]="X", Table134[[#This Row],[Code]],"")</f>
        <v/>
      </c>
      <c r="N109" t="str">
        <f>IF(Table134[[#This Row],[Cave C]]="X", Table134[[#This Row],[Code]],"")</f>
        <v/>
      </c>
      <c r="O109" t="str">
        <f>IF(Table134[[#This Row],[Crab S]]="X", Table134[[#This Row],[Code]], "")</f>
        <v/>
      </c>
    </row>
    <row r="110" spans="2:15" x14ac:dyDescent="0.25">
      <c r="B110" t="s">
        <v>415</v>
      </c>
      <c r="C110" t="s">
        <v>297</v>
      </c>
      <c r="D110" t="s">
        <v>298</v>
      </c>
      <c r="E11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BiomeType.Dunes_ThermalVent_Grass, count = FindCount, probability = FindProbability},</v>
      </c>
      <c r="K110" t="str">
        <f>IF(Table134[[#This Row],[Cat]]="X",Table134[[#This Row],[Code]],"")</f>
        <v/>
      </c>
      <c r="L110" t="str">
        <f>IF(Table134[[#This Row],[Robot]]="X", Table134[[#This Row],[Code]],"")</f>
        <v/>
      </c>
      <c r="M110" t="str">
        <f>IF(Table134[[#This Row],[Blood C]]="X", Table134[[#This Row],[Code]],"")</f>
        <v/>
      </c>
      <c r="N110" t="str">
        <f>IF(Table134[[#This Row],[Cave C]]="X", Table134[[#This Row],[Code]],"")</f>
        <v/>
      </c>
      <c r="O110" t="str">
        <f>IF(Table134[[#This Row],[Crab S]]="X", Table134[[#This Row],[Code]], "")</f>
        <v/>
      </c>
    </row>
    <row r="111" spans="2:15" x14ac:dyDescent="0.25">
      <c r="B111" t="s">
        <v>416</v>
      </c>
      <c r="C111" t="s">
        <v>297</v>
      </c>
      <c r="D111" t="s">
        <v>298</v>
      </c>
      <c r="E11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BiomeType.Dunes_ThermalVent_Rock, count = FindCount, probability = FindProbability},</v>
      </c>
      <c r="K111" t="str">
        <f>IF(Table134[[#This Row],[Cat]]="X",Table134[[#This Row],[Code]],"")</f>
        <v/>
      </c>
      <c r="L111" t="str">
        <f>IF(Table134[[#This Row],[Robot]]="X", Table134[[#This Row],[Code]],"")</f>
        <v/>
      </c>
      <c r="M111" t="str">
        <f>IF(Table134[[#This Row],[Blood C]]="X", Table134[[#This Row],[Code]],"")</f>
        <v/>
      </c>
      <c r="N111" t="str">
        <f>IF(Table134[[#This Row],[Cave C]]="X", Table134[[#This Row],[Code]],"")</f>
        <v/>
      </c>
      <c r="O111" t="str">
        <f>IF(Table134[[#This Row],[Crab S]]="X", Table134[[#This Row],[Code]], "")</f>
        <v/>
      </c>
    </row>
    <row r="112" spans="2:15" x14ac:dyDescent="0.25">
      <c r="B112" t="s">
        <v>417</v>
      </c>
      <c r="C112" t="s">
        <v>297</v>
      </c>
      <c r="D112" t="s">
        <v>298</v>
      </c>
      <c r="E11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BiomeType.Dunes_ThermalVent_Sand, count = FindCount, probability = FindProbability},</v>
      </c>
      <c r="K112" t="str">
        <f>IF(Table134[[#This Row],[Cat]]="X",Table134[[#This Row],[Code]],"")</f>
        <v/>
      </c>
      <c r="L112" t="str">
        <f>IF(Table134[[#This Row],[Robot]]="X", Table134[[#This Row],[Code]],"")</f>
        <v/>
      </c>
      <c r="M112" t="str">
        <f>IF(Table134[[#This Row],[Blood C]]="X", Table134[[#This Row],[Code]],"")</f>
        <v/>
      </c>
      <c r="N112" t="str">
        <f>IF(Table134[[#This Row],[Cave C]]="X", Table134[[#This Row],[Code]],"")</f>
        <v/>
      </c>
      <c r="O112" t="str">
        <f>IF(Table134[[#This Row],[Crab S]]="X", Table134[[#This Row],[Code]], "")</f>
        <v/>
      </c>
    </row>
    <row r="113" spans="2:15" x14ac:dyDescent="0.25">
      <c r="B113" t="s">
        <v>418</v>
      </c>
      <c r="C113" t="s">
        <v>297</v>
      </c>
      <c r="D113" t="s">
        <v>298</v>
      </c>
      <c r="E11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BiomeType.FloatingIslands_AbandonedBase_Inside, count = FindCount, probability = FindProbability},</v>
      </c>
      <c r="F113" t="s">
        <v>296</v>
      </c>
      <c r="H113" t="s">
        <v>296</v>
      </c>
      <c r="K113" t="str">
        <f>IF(Table134[[#This Row],[Cat]]="X",Table134[[#This Row],[Code]],"")</f>
        <v>new LootDistributionData.BiomeData { biome = BiomeType.FloatingIslands_AbandonedBase_Inside, count = FindCount, probability = FindProbability},</v>
      </c>
      <c r="L113" t="str">
        <f>IF(Table134[[#This Row],[Robot]]="X", Table134[[#This Row],[Code]],"")</f>
        <v/>
      </c>
      <c r="M113" t="str">
        <f>IF(Table134[[#This Row],[Blood C]]="X", Table134[[#This Row],[Code]],"")</f>
        <v>new LootDistributionData.BiomeData { biome = BiomeType.FloatingIslands_AbandonedBase_Inside, count = FindCount, probability = FindProbability},</v>
      </c>
      <c r="N113" t="str">
        <f>IF(Table134[[#This Row],[Cave C]]="X", Table134[[#This Row],[Code]],"")</f>
        <v/>
      </c>
      <c r="O113" t="str">
        <f>IF(Table134[[#This Row],[Crab S]]="X", Table134[[#This Row],[Code]], "")</f>
        <v/>
      </c>
    </row>
    <row r="114" spans="2:15" x14ac:dyDescent="0.25">
      <c r="B114" t="s">
        <v>419</v>
      </c>
      <c r="C114" t="s">
        <v>297</v>
      </c>
      <c r="D114" t="s">
        <v>298</v>
      </c>
      <c r="E11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BiomeType.FloatingIslands_AbandonedBase_Outside, count = FindCount, probability = FindProbability},</v>
      </c>
      <c r="G114" t="s">
        <v>296</v>
      </c>
      <c r="I114" t="s">
        <v>296</v>
      </c>
      <c r="J114" t="s">
        <v>296</v>
      </c>
      <c r="K114" t="str">
        <f>IF(Table134[[#This Row],[Cat]]="X",Table134[[#This Row],[Code]],"")</f>
        <v/>
      </c>
      <c r="L114" t="str">
        <f>IF(Table134[[#This Row],[Robot]]="X", Table134[[#This Row],[Code]],"")</f>
        <v>new LootDistributionData.BiomeData { biome = BiomeType.FloatingIslands_AbandonedBase_Outside, count = FindCount, probability = FindProbability},</v>
      </c>
      <c r="M114" t="str">
        <f>IF(Table134[[#This Row],[Blood C]]="X", Table134[[#This Row],[Code]],"")</f>
        <v/>
      </c>
      <c r="N114" t="str">
        <f>IF(Table134[[#This Row],[Cave C]]="X", Table134[[#This Row],[Code]],"")</f>
        <v>new LootDistributionData.BiomeData { biome = BiomeType.FloatingIslands_AbandonedBase_Outside, count = FindCount, probability = FindProbability},</v>
      </c>
      <c r="O114" t="str">
        <f>IF(Table134[[#This Row],[Crab S]]="X", Table134[[#This Row],[Code]], "")</f>
        <v>new LootDistributionData.BiomeData { biome = BiomeType.FloatingIslands_AbandonedBase_Outside, count = FindCount, probability = FindProbability},</v>
      </c>
    </row>
    <row r="115" spans="2:15" x14ac:dyDescent="0.25">
      <c r="B115" t="s">
        <v>420</v>
      </c>
      <c r="C115" t="s">
        <v>297</v>
      </c>
      <c r="D115" t="s">
        <v>298</v>
      </c>
      <c r="E11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BiomeType.FloatingIslands_Beach, count = FindCount, probability = FindProbability},</v>
      </c>
      <c r="K115" t="str">
        <f>IF(Table134[[#This Row],[Cat]]="X",Table134[[#This Row],[Code]],"")</f>
        <v/>
      </c>
      <c r="L115" t="str">
        <f>IF(Table134[[#This Row],[Robot]]="X", Table134[[#This Row],[Code]],"")</f>
        <v/>
      </c>
      <c r="M115" t="str">
        <f>IF(Table134[[#This Row],[Blood C]]="X", Table134[[#This Row],[Code]],"")</f>
        <v/>
      </c>
      <c r="N115" t="str">
        <f>IF(Table134[[#This Row],[Cave C]]="X", Table134[[#This Row],[Code]],"")</f>
        <v/>
      </c>
      <c r="O115" t="str">
        <f>IF(Table134[[#This Row],[Crab S]]="X", Table134[[#This Row],[Code]], "")</f>
        <v/>
      </c>
    </row>
    <row r="116" spans="2:15" x14ac:dyDescent="0.25">
      <c r="B116" t="s">
        <v>421</v>
      </c>
      <c r="C116" t="s">
        <v>297</v>
      </c>
      <c r="D116" t="s">
        <v>298</v>
      </c>
      <c r="E11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BiomeType.FloatingIslands_Birds, count = FindCount, probability = FindProbability},</v>
      </c>
      <c r="K116" t="str">
        <f>IF(Table134[[#This Row],[Cat]]="X",Table134[[#This Row],[Code]],"")</f>
        <v/>
      </c>
      <c r="L116" t="str">
        <f>IF(Table134[[#This Row],[Robot]]="X", Table134[[#This Row],[Code]],"")</f>
        <v/>
      </c>
      <c r="M116" t="str">
        <f>IF(Table134[[#This Row],[Blood C]]="X", Table134[[#This Row],[Code]],"")</f>
        <v/>
      </c>
      <c r="N116" t="str">
        <f>IF(Table134[[#This Row],[Cave C]]="X", Table134[[#This Row],[Code]],"")</f>
        <v/>
      </c>
      <c r="O116" t="str">
        <f>IF(Table134[[#This Row],[Crab S]]="X", Table134[[#This Row],[Code]], "")</f>
        <v/>
      </c>
    </row>
    <row r="117" spans="2:15" x14ac:dyDescent="0.25">
      <c r="B117" t="s">
        <v>422</v>
      </c>
      <c r="C117" t="s">
        <v>297</v>
      </c>
      <c r="D117" t="s">
        <v>298</v>
      </c>
      <c r="E11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BiomeType.FloatingIslands_Shallows, count = FindCount, probability = FindProbability},</v>
      </c>
      <c r="K117" t="str">
        <f>IF(Table134[[#This Row],[Cat]]="X",Table134[[#This Row],[Code]],"")</f>
        <v/>
      </c>
      <c r="L117" t="str">
        <f>IF(Table134[[#This Row],[Robot]]="X", Table134[[#This Row],[Code]],"")</f>
        <v/>
      </c>
      <c r="M117" t="str">
        <f>IF(Table134[[#This Row],[Blood C]]="X", Table134[[#This Row],[Code]],"")</f>
        <v/>
      </c>
      <c r="N117" t="str">
        <f>IF(Table134[[#This Row],[Cave C]]="X", Table134[[#This Row],[Code]],"")</f>
        <v/>
      </c>
      <c r="O117" t="str">
        <f>IF(Table134[[#This Row],[Crab S]]="X", Table134[[#This Row],[Code]], "")</f>
        <v/>
      </c>
    </row>
    <row r="118" spans="2:15" x14ac:dyDescent="0.25">
      <c r="B118" t="s">
        <v>423</v>
      </c>
      <c r="C118" t="s">
        <v>297</v>
      </c>
      <c r="D118" t="s">
        <v>298</v>
      </c>
      <c r="E11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BiomeType.FloatingIslands_Special, count = FindCount, probability = FindProbability},</v>
      </c>
      <c r="K118" t="str">
        <f>IF(Table134[[#This Row],[Cat]]="X",Table134[[#This Row],[Code]],"")</f>
        <v/>
      </c>
      <c r="L118" t="str">
        <f>IF(Table134[[#This Row],[Robot]]="X", Table134[[#This Row],[Code]],"")</f>
        <v/>
      </c>
      <c r="M118" t="str">
        <f>IF(Table134[[#This Row],[Blood C]]="X", Table134[[#This Row],[Code]],"")</f>
        <v/>
      </c>
      <c r="N118" t="str">
        <f>IF(Table134[[#This Row],[Cave C]]="X", Table134[[#This Row],[Code]],"")</f>
        <v/>
      </c>
      <c r="O118" t="str">
        <f>IF(Table134[[#This Row],[Crab S]]="X", Table134[[#This Row],[Code]], "")</f>
        <v/>
      </c>
    </row>
    <row r="119" spans="2:15" x14ac:dyDescent="0.25">
      <c r="B119" t="s">
        <v>424</v>
      </c>
      <c r="C119" t="s">
        <v>297</v>
      </c>
      <c r="D119" t="s">
        <v>298</v>
      </c>
      <c r="E11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BiomeType.FloatingIslands_UnderSide, count = FindCount, probability = FindProbability},</v>
      </c>
      <c r="K119" t="str">
        <f>IF(Table134[[#This Row],[Cat]]="X",Table134[[#This Row],[Code]],"")</f>
        <v/>
      </c>
      <c r="L119" t="str">
        <f>IF(Table134[[#This Row],[Robot]]="X", Table134[[#This Row],[Code]],"")</f>
        <v/>
      </c>
      <c r="M119" t="str">
        <f>IF(Table134[[#This Row],[Blood C]]="X", Table134[[#This Row],[Code]],"")</f>
        <v/>
      </c>
      <c r="N119" t="str">
        <f>IF(Table134[[#This Row],[Cave C]]="X", Table134[[#This Row],[Code]],"")</f>
        <v/>
      </c>
      <c r="O119" t="str">
        <f>IF(Table134[[#This Row],[Crab S]]="X", Table134[[#This Row],[Code]], "")</f>
        <v/>
      </c>
    </row>
    <row r="120" spans="2:15" x14ac:dyDescent="0.25">
      <c r="B120" t="s">
        <v>425</v>
      </c>
      <c r="C120" t="s">
        <v>297</v>
      </c>
      <c r="D120" t="s">
        <v>298</v>
      </c>
      <c r="E12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BiomeType.FloatingIslands__Generic_Obsolete, count = FindCount, probability = FindProbability},</v>
      </c>
      <c r="K120" t="str">
        <f>IF(Table134[[#This Row],[Cat]]="X",Table134[[#This Row],[Code]],"")</f>
        <v/>
      </c>
      <c r="L120" t="str">
        <f>IF(Table134[[#This Row],[Robot]]="X", Table134[[#This Row],[Code]],"")</f>
        <v/>
      </c>
      <c r="M120" t="str">
        <f>IF(Table134[[#This Row],[Blood C]]="X", Table134[[#This Row],[Code]],"")</f>
        <v/>
      </c>
      <c r="N120" t="str">
        <f>IF(Table134[[#This Row],[Cave C]]="X", Table134[[#This Row],[Code]],"")</f>
        <v/>
      </c>
      <c r="O120" t="str">
        <f>IF(Table134[[#This Row],[Crab S]]="X", Table134[[#This Row],[Code]], "")</f>
        <v/>
      </c>
    </row>
    <row r="121" spans="2:15" x14ac:dyDescent="0.25">
      <c r="B121" t="s">
        <v>88</v>
      </c>
      <c r="C121" t="s">
        <v>297</v>
      </c>
      <c r="D121" t="s">
        <v>298</v>
      </c>
      <c r="E12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BiomeType.FragmentBaseBioReactor, count = FindCount, probability = FindProbability},</v>
      </c>
      <c r="K121" t="str">
        <f>IF(Table134[[#This Row],[Cat]]="X",Table134[[#This Row],[Code]],"")</f>
        <v/>
      </c>
      <c r="L121" t="str">
        <f>IF(Table134[[#This Row],[Robot]]="X", Table134[[#This Row],[Code]],"")</f>
        <v/>
      </c>
      <c r="M121" t="str">
        <f>IF(Table134[[#This Row],[Blood C]]="X", Table134[[#This Row],[Code]],"")</f>
        <v/>
      </c>
      <c r="N121" t="str">
        <f>IF(Table134[[#This Row],[Cave C]]="X", Table134[[#This Row],[Code]],"")</f>
        <v/>
      </c>
      <c r="O121" t="str">
        <f>IF(Table134[[#This Row],[Crab S]]="X", Table134[[#This Row],[Code]], "")</f>
        <v/>
      </c>
    </row>
    <row r="122" spans="2:15" x14ac:dyDescent="0.25">
      <c r="B122" t="s">
        <v>89</v>
      </c>
      <c r="C122" t="s">
        <v>297</v>
      </c>
      <c r="D122" t="s">
        <v>298</v>
      </c>
      <c r="E12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BiomeType.FragmentBaseBulkhead, count = FindCount, probability = FindProbability},</v>
      </c>
      <c r="K122" t="str">
        <f>IF(Table134[[#This Row],[Cat]]="X",Table134[[#This Row],[Code]],"")</f>
        <v/>
      </c>
      <c r="L122" t="str">
        <f>IF(Table134[[#This Row],[Robot]]="X", Table134[[#This Row],[Code]],"")</f>
        <v/>
      </c>
      <c r="M122" t="str">
        <f>IF(Table134[[#This Row],[Blood C]]="X", Table134[[#This Row],[Code]],"")</f>
        <v/>
      </c>
      <c r="N122" t="str">
        <f>IF(Table134[[#This Row],[Cave C]]="X", Table134[[#This Row],[Code]],"")</f>
        <v/>
      </c>
      <c r="O122" t="str">
        <f>IF(Table134[[#This Row],[Crab S]]="X", Table134[[#This Row],[Code]], "")</f>
        <v/>
      </c>
    </row>
    <row r="123" spans="2:15" x14ac:dyDescent="0.25">
      <c r="B123" t="s">
        <v>90</v>
      </c>
      <c r="C123" t="s">
        <v>297</v>
      </c>
      <c r="D123" t="s">
        <v>298</v>
      </c>
      <c r="E12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BiomeType.FragmentBaseNuclearReactor, count = FindCount, probability = FindProbability},</v>
      </c>
      <c r="K123" t="str">
        <f>IF(Table134[[#This Row],[Cat]]="X",Table134[[#This Row],[Code]],"")</f>
        <v/>
      </c>
      <c r="L123" t="str">
        <f>IF(Table134[[#This Row],[Robot]]="X", Table134[[#This Row],[Code]],"")</f>
        <v/>
      </c>
      <c r="M123" t="str">
        <f>IF(Table134[[#This Row],[Blood C]]="X", Table134[[#This Row],[Code]],"")</f>
        <v/>
      </c>
      <c r="N123" t="str">
        <f>IF(Table134[[#This Row],[Cave C]]="X", Table134[[#This Row],[Code]],"")</f>
        <v/>
      </c>
      <c r="O123" t="str">
        <f>IF(Table134[[#This Row],[Crab S]]="X", Table134[[#This Row],[Code]], "")</f>
        <v/>
      </c>
    </row>
    <row r="124" spans="2:15" x14ac:dyDescent="0.25">
      <c r="B124" t="s">
        <v>91</v>
      </c>
      <c r="C124" t="s">
        <v>297</v>
      </c>
      <c r="D124" t="s">
        <v>298</v>
      </c>
      <c r="E12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BiomeType.FragmentBaseRoom, count = FindCount, probability = FindProbability},</v>
      </c>
      <c r="K124" t="str">
        <f>IF(Table134[[#This Row],[Cat]]="X",Table134[[#This Row],[Code]],"")</f>
        <v/>
      </c>
      <c r="L124" t="str">
        <f>IF(Table134[[#This Row],[Robot]]="X", Table134[[#This Row],[Code]],"")</f>
        <v/>
      </c>
      <c r="M124" t="str">
        <f>IF(Table134[[#This Row],[Blood C]]="X", Table134[[#This Row],[Code]],"")</f>
        <v/>
      </c>
      <c r="N124" t="str">
        <f>IF(Table134[[#This Row],[Cave C]]="X", Table134[[#This Row],[Code]],"")</f>
        <v/>
      </c>
      <c r="O124" t="str">
        <f>IF(Table134[[#This Row],[Crab S]]="X", Table134[[#This Row],[Code]], "")</f>
        <v/>
      </c>
    </row>
    <row r="125" spans="2:15" x14ac:dyDescent="0.25">
      <c r="B125" t="s">
        <v>92</v>
      </c>
      <c r="C125" t="s">
        <v>297</v>
      </c>
      <c r="D125" t="s">
        <v>298</v>
      </c>
      <c r="E12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BiomeType.FragmentBaseUpgradeConsole, count = FindCount, probability = FindProbability},</v>
      </c>
      <c r="K125" t="str">
        <f>IF(Table134[[#This Row],[Cat]]="X",Table134[[#This Row],[Code]],"")</f>
        <v/>
      </c>
      <c r="L125" t="str">
        <f>IF(Table134[[#This Row],[Robot]]="X", Table134[[#This Row],[Code]],"")</f>
        <v/>
      </c>
      <c r="M125" t="str">
        <f>IF(Table134[[#This Row],[Blood C]]="X", Table134[[#This Row],[Code]],"")</f>
        <v/>
      </c>
      <c r="N125" t="str">
        <f>IF(Table134[[#This Row],[Cave C]]="X", Table134[[#This Row],[Code]],"")</f>
        <v/>
      </c>
      <c r="O125" t="str">
        <f>IF(Table134[[#This Row],[Crab S]]="X", Table134[[#This Row],[Code]], "")</f>
        <v/>
      </c>
    </row>
    <row r="126" spans="2:15" x14ac:dyDescent="0.25">
      <c r="B126" t="s">
        <v>93</v>
      </c>
      <c r="C126" t="s">
        <v>297</v>
      </c>
      <c r="D126" t="s">
        <v>298</v>
      </c>
      <c r="E12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BiomeType.FragmentBatteryCharger, count = FindCount, probability = FindProbability},</v>
      </c>
      <c r="K126" t="str">
        <f>IF(Table134[[#This Row],[Cat]]="X",Table134[[#This Row],[Code]],"")</f>
        <v/>
      </c>
      <c r="L126" t="str">
        <f>IF(Table134[[#This Row],[Robot]]="X", Table134[[#This Row],[Code]],"")</f>
        <v/>
      </c>
      <c r="M126" t="str">
        <f>IF(Table134[[#This Row],[Blood C]]="X", Table134[[#This Row],[Code]],"")</f>
        <v/>
      </c>
      <c r="N126" t="str">
        <f>IF(Table134[[#This Row],[Cave C]]="X", Table134[[#This Row],[Code]],"")</f>
        <v/>
      </c>
      <c r="O126" t="str">
        <f>IF(Table134[[#This Row],[Crab S]]="X", Table134[[#This Row],[Code]], "")</f>
        <v/>
      </c>
    </row>
    <row r="127" spans="2:15" x14ac:dyDescent="0.25">
      <c r="B127" t="s">
        <v>94</v>
      </c>
      <c r="C127" t="s">
        <v>297</v>
      </c>
      <c r="D127" t="s">
        <v>298</v>
      </c>
      <c r="E12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BiomeType.FragmentConstructor, count = FindCount, probability = FindProbability},</v>
      </c>
      <c r="K127" t="str">
        <f>IF(Table134[[#This Row],[Cat]]="X",Table134[[#This Row],[Code]],"")</f>
        <v/>
      </c>
      <c r="L127" t="str">
        <f>IF(Table134[[#This Row],[Robot]]="X", Table134[[#This Row],[Code]],"")</f>
        <v/>
      </c>
      <c r="M127" t="str">
        <f>IF(Table134[[#This Row],[Blood C]]="X", Table134[[#This Row],[Code]],"")</f>
        <v/>
      </c>
      <c r="N127" t="str">
        <f>IF(Table134[[#This Row],[Cave C]]="X", Table134[[#This Row],[Code]],"")</f>
        <v/>
      </c>
      <c r="O127" t="str">
        <f>IF(Table134[[#This Row],[Crab S]]="X", Table134[[#This Row],[Code]], "")</f>
        <v/>
      </c>
    </row>
    <row r="128" spans="2:15" x14ac:dyDescent="0.25">
      <c r="B128" t="s">
        <v>95</v>
      </c>
      <c r="C128" t="s">
        <v>297</v>
      </c>
      <c r="D128" t="s">
        <v>298</v>
      </c>
      <c r="E12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BiomeType.FragmentCyclopsBridge, count = FindCount, probability = FindProbability},</v>
      </c>
      <c r="K128" t="str">
        <f>IF(Table134[[#This Row],[Cat]]="X",Table134[[#This Row],[Code]],"")</f>
        <v/>
      </c>
      <c r="L128" t="str">
        <f>IF(Table134[[#This Row],[Robot]]="X", Table134[[#This Row],[Code]],"")</f>
        <v/>
      </c>
      <c r="M128" t="str">
        <f>IF(Table134[[#This Row],[Blood C]]="X", Table134[[#This Row],[Code]],"")</f>
        <v/>
      </c>
      <c r="N128" t="str">
        <f>IF(Table134[[#This Row],[Cave C]]="X", Table134[[#This Row],[Code]],"")</f>
        <v/>
      </c>
      <c r="O128" t="str">
        <f>IF(Table134[[#This Row],[Crab S]]="X", Table134[[#This Row],[Code]], "")</f>
        <v/>
      </c>
    </row>
    <row r="129" spans="2:15" x14ac:dyDescent="0.25">
      <c r="B129" t="s">
        <v>96</v>
      </c>
      <c r="C129" t="s">
        <v>297</v>
      </c>
      <c r="D129" t="s">
        <v>298</v>
      </c>
      <c r="E12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BiomeType.FragmentCyclopsEngine, count = FindCount, probability = FindProbability},</v>
      </c>
      <c r="K129" t="str">
        <f>IF(Table134[[#This Row],[Cat]]="X",Table134[[#This Row],[Code]],"")</f>
        <v/>
      </c>
      <c r="L129" t="str">
        <f>IF(Table134[[#This Row],[Robot]]="X", Table134[[#This Row],[Code]],"")</f>
        <v/>
      </c>
      <c r="M129" t="str">
        <f>IF(Table134[[#This Row],[Blood C]]="X", Table134[[#This Row],[Code]],"")</f>
        <v/>
      </c>
      <c r="N129" t="str">
        <f>IF(Table134[[#This Row],[Cave C]]="X", Table134[[#This Row],[Code]],"")</f>
        <v/>
      </c>
      <c r="O129" t="str">
        <f>IF(Table134[[#This Row],[Crab S]]="X", Table134[[#This Row],[Code]], "")</f>
        <v/>
      </c>
    </row>
    <row r="130" spans="2:15" x14ac:dyDescent="0.25">
      <c r="B130" t="s">
        <v>97</v>
      </c>
      <c r="C130" t="s">
        <v>297</v>
      </c>
      <c r="D130" t="s">
        <v>298</v>
      </c>
      <c r="E13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BiomeType.FragmentCyclopsHullLarge, count = FindCount, probability = FindProbability},</v>
      </c>
      <c r="K130" t="str">
        <f>IF(Table134[[#This Row],[Cat]]="X",Table134[[#This Row],[Code]],"")</f>
        <v/>
      </c>
      <c r="L130" t="str">
        <f>IF(Table134[[#This Row],[Robot]]="X", Table134[[#This Row],[Code]],"")</f>
        <v/>
      </c>
      <c r="M130" t="str">
        <f>IF(Table134[[#This Row],[Blood C]]="X", Table134[[#This Row],[Code]],"")</f>
        <v/>
      </c>
      <c r="N130" t="str">
        <f>IF(Table134[[#This Row],[Cave C]]="X", Table134[[#This Row],[Code]],"")</f>
        <v/>
      </c>
      <c r="O130" t="str">
        <f>IF(Table134[[#This Row],[Crab S]]="X", Table134[[#This Row],[Code]], "")</f>
        <v/>
      </c>
    </row>
    <row r="131" spans="2:15" x14ac:dyDescent="0.25">
      <c r="B131" t="s">
        <v>98</v>
      </c>
      <c r="C131" t="s">
        <v>297</v>
      </c>
      <c r="D131" t="s">
        <v>298</v>
      </c>
      <c r="E13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BiomeType.FragmentCyclopsHullMedium, count = FindCount, probability = FindProbability},</v>
      </c>
      <c r="K131" t="str">
        <f>IF(Table134[[#This Row],[Cat]]="X",Table134[[#This Row],[Code]],"")</f>
        <v/>
      </c>
      <c r="L131" t="str">
        <f>IF(Table134[[#This Row],[Robot]]="X", Table134[[#This Row],[Code]],"")</f>
        <v/>
      </c>
      <c r="M131" t="str">
        <f>IF(Table134[[#This Row],[Blood C]]="X", Table134[[#This Row],[Code]],"")</f>
        <v/>
      </c>
      <c r="N131" t="str">
        <f>IF(Table134[[#This Row],[Cave C]]="X", Table134[[#This Row],[Code]],"")</f>
        <v/>
      </c>
      <c r="O131" t="str">
        <f>IF(Table134[[#This Row],[Crab S]]="X", Table134[[#This Row],[Code]], "")</f>
        <v/>
      </c>
    </row>
    <row r="132" spans="2:15" x14ac:dyDescent="0.25">
      <c r="B132" t="s">
        <v>99</v>
      </c>
      <c r="C132" t="s">
        <v>297</v>
      </c>
      <c r="D132" t="s">
        <v>298</v>
      </c>
      <c r="E13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BiomeType.FragmentExosuit, count = FindCount, probability = FindProbability},</v>
      </c>
      <c r="K132" t="str">
        <f>IF(Table134[[#This Row],[Cat]]="X",Table134[[#This Row],[Code]],"")</f>
        <v/>
      </c>
      <c r="L132" t="str">
        <f>IF(Table134[[#This Row],[Robot]]="X", Table134[[#This Row],[Code]],"")</f>
        <v/>
      </c>
      <c r="M132" t="str">
        <f>IF(Table134[[#This Row],[Blood C]]="X", Table134[[#This Row],[Code]],"")</f>
        <v/>
      </c>
      <c r="N132" t="str">
        <f>IF(Table134[[#This Row],[Cave C]]="X", Table134[[#This Row],[Code]],"")</f>
        <v/>
      </c>
      <c r="O132" t="str">
        <f>IF(Table134[[#This Row],[Crab S]]="X", Table134[[#This Row],[Code]], "")</f>
        <v/>
      </c>
    </row>
    <row r="133" spans="2:15" x14ac:dyDescent="0.25">
      <c r="B133" t="s">
        <v>100</v>
      </c>
      <c r="C133" t="s">
        <v>297</v>
      </c>
      <c r="D133" t="s">
        <v>298</v>
      </c>
      <c r="E13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BiomeType.FragmentPowerCellCharger, count = FindCount, probability = FindProbability},</v>
      </c>
      <c r="K133" t="str">
        <f>IF(Table134[[#This Row],[Cat]]="X",Table134[[#This Row],[Code]],"")</f>
        <v/>
      </c>
      <c r="L133" t="str">
        <f>IF(Table134[[#This Row],[Robot]]="X", Table134[[#This Row],[Code]],"")</f>
        <v/>
      </c>
      <c r="M133" t="str">
        <f>IF(Table134[[#This Row],[Blood C]]="X", Table134[[#This Row],[Code]],"")</f>
        <v/>
      </c>
      <c r="N133" t="str">
        <f>IF(Table134[[#This Row],[Cave C]]="X", Table134[[#This Row],[Code]],"")</f>
        <v/>
      </c>
      <c r="O133" t="str">
        <f>IF(Table134[[#This Row],[Crab S]]="X", Table134[[#This Row],[Code]], "")</f>
        <v/>
      </c>
    </row>
    <row r="134" spans="2:15" x14ac:dyDescent="0.25">
      <c r="B134" t="s">
        <v>101</v>
      </c>
      <c r="C134" t="s">
        <v>297</v>
      </c>
      <c r="D134" t="s">
        <v>298</v>
      </c>
      <c r="E13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BiomeType.FragmentSeamoth, count = FindCount, probability = FindProbability},</v>
      </c>
      <c r="K134" t="str">
        <f>IF(Table134[[#This Row],[Cat]]="X",Table134[[#This Row],[Code]],"")</f>
        <v/>
      </c>
      <c r="L134" t="str">
        <f>IF(Table134[[#This Row],[Robot]]="X", Table134[[#This Row],[Code]],"")</f>
        <v/>
      </c>
      <c r="M134" t="str">
        <f>IF(Table134[[#This Row],[Blood C]]="X", Table134[[#This Row],[Code]],"")</f>
        <v/>
      </c>
      <c r="N134" t="str">
        <f>IF(Table134[[#This Row],[Cave C]]="X", Table134[[#This Row],[Code]],"")</f>
        <v/>
      </c>
      <c r="O134" t="str">
        <f>IF(Table134[[#This Row],[Crab S]]="X", Table134[[#This Row],[Code]], "")</f>
        <v/>
      </c>
    </row>
    <row r="135" spans="2:15" x14ac:dyDescent="0.25">
      <c r="B135" t="s">
        <v>102</v>
      </c>
      <c r="C135" t="s">
        <v>297</v>
      </c>
      <c r="D135" t="s">
        <v>298</v>
      </c>
      <c r="E13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BiomeType.FragmentThermalPlant, count = FindCount, probability = FindProbability},</v>
      </c>
      <c r="K135" t="str">
        <f>IF(Table134[[#This Row],[Cat]]="X",Table134[[#This Row],[Code]],"")</f>
        <v/>
      </c>
      <c r="L135" t="str">
        <f>IF(Table134[[#This Row],[Robot]]="X", Table134[[#This Row],[Code]],"")</f>
        <v/>
      </c>
      <c r="M135" t="str">
        <f>IF(Table134[[#This Row],[Blood C]]="X", Table134[[#This Row],[Code]],"")</f>
        <v/>
      </c>
      <c r="N135" t="str">
        <f>IF(Table134[[#This Row],[Cave C]]="X", Table134[[#This Row],[Code]],"")</f>
        <v/>
      </c>
      <c r="O135" t="str">
        <f>IF(Table134[[#This Row],[Crab S]]="X", Table134[[#This Row],[Code]], "")</f>
        <v/>
      </c>
    </row>
    <row r="136" spans="2:15" x14ac:dyDescent="0.25">
      <c r="B136" t="s">
        <v>103</v>
      </c>
      <c r="C136" t="s">
        <v>297</v>
      </c>
      <c r="D136" t="s">
        <v>298</v>
      </c>
      <c r="E13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BiomeType.FragmentWorkbench, count = FindCount, probability = FindProbability},</v>
      </c>
      <c r="K136" t="str">
        <f>IF(Table134[[#This Row],[Cat]]="X",Table134[[#This Row],[Code]],"")</f>
        <v/>
      </c>
      <c r="L136" t="str">
        <f>IF(Table134[[#This Row],[Robot]]="X", Table134[[#This Row],[Code]],"")</f>
        <v/>
      </c>
      <c r="M136" t="str">
        <f>IF(Table134[[#This Row],[Blood C]]="X", Table134[[#This Row],[Code]],"")</f>
        <v/>
      </c>
      <c r="N136" t="str">
        <f>IF(Table134[[#This Row],[Cave C]]="X", Table134[[#This Row],[Code]],"")</f>
        <v/>
      </c>
      <c r="O136" t="str">
        <f>IF(Table134[[#This Row],[Crab S]]="X", Table134[[#This Row],[Code]], "")</f>
        <v/>
      </c>
    </row>
    <row r="137" spans="2:15" x14ac:dyDescent="0.25">
      <c r="B137" t="s">
        <v>426</v>
      </c>
      <c r="C137" t="s">
        <v>297</v>
      </c>
      <c r="D137" t="s">
        <v>298</v>
      </c>
      <c r="E13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BiomeType.GhostTree_Ceiling, count = FindCount, probability = FindProbability},</v>
      </c>
      <c r="K137" t="str">
        <f>IF(Table134[[#This Row],[Cat]]="X",Table134[[#This Row],[Code]],"")</f>
        <v/>
      </c>
      <c r="L137" t="str">
        <f>IF(Table134[[#This Row],[Robot]]="X", Table134[[#This Row],[Code]],"")</f>
        <v/>
      </c>
      <c r="M137" t="str">
        <f>IF(Table134[[#This Row],[Blood C]]="X", Table134[[#This Row],[Code]],"")</f>
        <v/>
      </c>
      <c r="N137" t="str">
        <f>IF(Table134[[#This Row],[Cave C]]="X", Table134[[#This Row],[Code]],"")</f>
        <v/>
      </c>
      <c r="O137" t="str">
        <f>IF(Table134[[#This Row],[Crab S]]="X", Table134[[#This Row],[Code]], "")</f>
        <v/>
      </c>
    </row>
    <row r="138" spans="2:15" x14ac:dyDescent="0.25">
      <c r="B138" t="s">
        <v>427</v>
      </c>
      <c r="C138" t="s">
        <v>297</v>
      </c>
      <c r="D138" t="s">
        <v>298</v>
      </c>
      <c r="E13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BiomeType.GhostTree_Grass, count = FindCount, probability = FindProbability},</v>
      </c>
      <c r="K138" t="str">
        <f>IF(Table134[[#This Row],[Cat]]="X",Table134[[#This Row],[Code]],"")</f>
        <v/>
      </c>
      <c r="L138" t="str">
        <f>IF(Table134[[#This Row],[Robot]]="X", Table134[[#This Row],[Code]],"")</f>
        <v/>
      </c>
      <c r="M138" t="str">
        <f>IF(Table134[[#This Row],[Blood C]]="X", Table134[[#This Row],[Code]],"")</f>
        <v/>
      </c>
      <c r="N138" t="str">
        <f>IF(Table134[[#This Row],[Cave C]]="X", Table134[[#This Row],[Code]],"")</f>
        <v/>
      </c>
      <c r="O138" t="str">
        <f>IF(Table134[[#This Row],[Crab S]]="X", Table134[[#This Row],[Code]], "")</f>
        <v/>
      </c>
    </row>
    <row r="139" spans="2:15" x14ac:dyDescent="0.25">
      <c r="B139" t="s">
        <v>428</v>
      </c>
      <c r="C139" t="s">
        <v>297</v>
      </c>
      <c r="D139" t="s">
        <v>298</v>
      </c>
      <c r="E13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BiomeType.GhostTree_Ground, count = FindCount, probability = FindProbability},</v>
      </c>
      <c r="K139" t="str">
        <f>IF(Table134[[#This Row],[Cat]]="X",Table134[[#This Row],[Code]],"")</f>
        <v/>
      </c>
      <c r="L139" t="str">
        <f>IF(Table134[[#This Row],[Robot]]="X", Table134[[#This Row],[Code]],"")</f>
        <v/>
      </c>
      <c r="M139" t="str">
        <f>IF(Table134[[#This Row],[Blood C]]="X", Table134[[#This Row],[Code]],"")</f>
        <v/>
      </c>
      <c r="N139" t="str">
        <f>IF(Table134[[#This Row],[Cave C]]="X", Table134[[#This Row],[Code]],"")</f>
        <v/>
      </c>
      <c r="O139" t="str">
        <f>IF(Table134[[#This Row],[Crab S]]="X", Table134[[#This Row],[Code]], "")</f>
        <v/>
      </c>
    </row>
    <row r="140" spans="2:15" x14ac:dyDescent="0.25">
      <c r="B140" t="s">
        <v>429</v>
      </c>
      <c r="C140" t="s">
        <v>297</v>
      </c>
      <c r="D140" t="s">
        <v>298</v>
      </c>
      <c r="E14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BiomeType.GhostTree_Ground_Lower, count = FindCount, probability = FindProbability},</v>
      </c>
      <c r="K140" t="str">
        <f>IF(Table134[[#This Row],[Cat]]="X",Table134[[#This Row],[Code]],"")</f>
        <v/>
      </c>
      <c r="L140" t="str">
        <f>IF(Table134[[#This Row],[Robot]]="X", Table134[[#This Row],[Code]],"")</f>
        <v/>
      </c>
      <c r="M140" t="str">
        <f>IF(Table134[[#This Row],[Blood C]]="X", Table134[[#This Row],[Code]],"")</f>
        <v/>
      </c>
      <c r="N140" t="str">
        <f>IF(Table134[[#This Row],[Cave C]]="X", Table134[[#This Row],[Code]],"")</f>
        <v/>
      </c>
      <c r="O140" t="str">
        <f>IF(Table134[[#This Row],[Crab S]]="X", Table134[[#This Row],[Code]], "")</f>
        <v/>
      </c>
    </row>
    <row r="141" spans="2:15" x14ac:dyDescent="0.25">
      <c r="B141" t="s">
        <v>430</v>
      </c>
      <c r="C141" t="s">
        <v>297</v>
      </c>
      <c r="D141" t="s">
        <v>298</v>
      </c>
      <c r="E14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BiomeType.GhostTree_LakePit_Floor, count = FindCount, probability = FindProbability},</v>
      </c>
      <c r="K141" t="str">
        <f>IF(Table134[[#This Row],[Cat]]="X",Table134[[#This Row],[Code]],"")</f>
        <v/>
      </c>
      <c r="L141" t="str">
        <f>IF(Table134[[#This Row],[Robot]]="X", Table134[[#This Row],[Code]],"")</f>
        <v/>
      </c>
      <c r="M141" t="str">
        <f>IF(Table134[[#This Row],[Blood C]]="X", Table134[[#This Row],[Code]],"")</f>
        <v/>
      </c>
      <c r="N141" t="str">
        <f>IF(Table134[[#This Row],[Cave C]]="X", Table134[[#This Row],[Code]],"")</f>
        <v/>
      </c>
      <c r="O141" t="str">
        <f>IF(Table134[[#This Row],[Crab S]]="X", Table134[[#This Row],[Code]], "")</f>
        <v/>
      </c>
    </row>
    <row r="142" spans="2:15" x14ac:dyDescent="0.25">
      <c r="B142" t="s">
        <v>431</v>
      </c>
      <c r="C142" t="s">
        <v>297</v>
      </c>
      <c r="D142" t="s">
        <v>298</v>
      </c>
      <c r="E14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BiomeType.GhostTree_LakePit_Open_CreatureOnly, count = FindCount, probability = FindProbability},</v>
      </c>
      <c r="K142" t="str">
        <f>IF(Table134[[#This Row],[Cat]]="X",Table134[[#This Row],[Code]],"")</f>
        <v/>
      </c>
      <c r="L142" t="str">
        <f>IF(Table134[[#This Row],[Robot]]="X", Table134[[#This Row],[Code]],"")</f>
        <v/>
      </c>
      <c r="M142" t="str">
        <f>IF(Table134[[#This Row],[Blood C]]="X", Table134[[#This Row],[Code]],"")</f>
        <v/>
      </c>
      <c r="N142" t="str">
        <f>IF(Table134[[#This Row],[Cave C]]="X", Table134[[#This Row],[Code]],"")</f>
        <v/>
      </c>
      <c r="O142" t="str">
        <f>IF(Table134[[#This Row],[Crab S]]="X", Table134[[#This Row],[Code]], "")</f>
        <v/>
      </c>
    </row>
    <row r="143" spans="2:15" x14ac:dyDescent="0.25">
      <c r="B143" t="s">
        <v>432</v>
      </c>
      <c r="C143" t="s">
        <v>297</v>
      </c>
      <c r="D143" t="s">
        <v>298</v>
      </c>
      <c r="E14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BiomeType.GhostTree_LakePit_Wall, count = FindCount, probability = FindProbability},</v>
      </c>
      <c r="K143" t="str">
        <f>IF(Table134[[#This Row],[Cat]]="X",Table134[[#This Row],[Code]],"")</f>
        <v/>
      </c>
      <c r="L143" t="str">
        <f>IF(Table134[[#This Row],[Robot]]="X", Table134[[#This Row],[Code]],"")</f>
        <v/>
      </c>
      <c r="M143" t="str">
        <f>IF(Table134[[#This Row],[Blood C]]="X", Table134[[#This Row],[Code]],"")</f>
        <v/>
      </c>
      <c r="N143" t="str">
        <f>IF(Table134[[#This Row],[Cave C]]="X", Table134[[#This Row],[Code]],"")</f>
        <v/>
      </c>
      <c r="O143" t="str">
        <f>IF(Table134[[#This Row],[Crab S]]="X", Table134[[#This Row],[Code]], "")</f>
        <v/>
      </c>
    </row>
    <row r="144" spans="2:15" x14ac:dyDescent="0.25">
      <c r="B144" t="s">
        <v>433</v>
      </c>
      <c r="C144" t="s">
        <v>297</v>
      </c>
      <c r="D144" t="s">
        <v>298</v>
      </c>
      <c r="E14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BiomeType.GhostTree_Lake_Floor, count = FindCount, probability = FindProbability},</v>
      </c>
      <c r="K144" t="str">
        <f>IF(Table134[[#This Row],[Cat]]="X",Table134[[#This Row],[Code]],"")</f>
        <v/>
      </c>
      <c r="L144" t="str">
        <f>IF(Table134[[#This Row],[Robot]]="X", Table134[[#This Row],[Code]],"")</f>
        <v/>
      </c>
      <c r="M144" t="str">
        <f>IF(Table134[[#This Row],[Blood C]]="X", Table134[[#This Row],[Code]],"")</f>
        <v/>
      </c>
      <c r="N144" t="str">
        <f>IF(Table134[[#This Row],[Cave C]]="X", Table134[[#This Row],[Code]],"")</f>
        <v/>
      </c>
      <c r="O144" t="str">
        <f>IF(Table134[[#This Row],[Crab S]]="X", Table134[[#This Row],[Code]], "")</f>
        <v/>
      </c>
    </row>
    <row r="145" spans="2:15" x14ac:dyDescent="0.25">
      <c r="B145" t="s">
        <v>434</v>
      </c>
      <c r="C145" t="s">
        <v>297</v>
      </c>
      <c r="D145" t="s">
        <v>298</v>
      </c>
      <c r="E14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BiomeType.GhostTree_LedgeSide, count = FindCount, probability = FindProbability},</v>
      </c>
      <c r="K145" t="str">
        <f>IF(Table134[[#This Row],[Cat]]="X",Table134[[#This Row],[Code]],"")</f>
        <v/>
      </c>
      <c r="L145" t="str">
        <f>IF(Table134[[#This Row],[Robot]]="X", Table134[[#This Row],[Code]],"")</f>
        <v/>
      </c>
      <c r="M145" t="str">
        <f>IF(Table134[[#This Row],[Blood C]]="X", Table134[[#This Row],[Code]],"")</f>
        <v/>
      </c>
      <c r="N145" t="str">
        <f>IF(Table134[[#This Row],[Cave C]]="X", Table134[[#This Row],[Code]],"")</f>
        <v/>
      </c>
      <c r="O145" t="str">
        <f>IF(Table134[[#This Row],[Crab S]]="X", Table134[[#This Row],[Code]], "")</f>
        <v/>
      </c>
    </row>
    <row r="146" spans="2:15" x14ac:dyDescent="0.25">
      <c r="B146" t="s">
        <v>435</v>
      </c>
      <c r="C146" t="s">
        <v>297</v>
      </c>
      <c r="D146" t="s">
        <v>298</v>
      </c>
      <c r="E14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BiomeType.GhostTree_LedgeTop, count = FindCount, probability = FindProbability},</v>
      </c>
      <c r="K146" t="str">
        <f>IF(Table134[[#This Row],[Cat]]="X",Table134[[#This Row],[Code]],"")</f>
        <v/>
      </c>
      <c r="L146" t="str">
        <f>IF(Table134[[#This Row],[Robot]]="X", Table134[[#This Row],[Code]],"")</f>
        <v/>
      </c>
      <c r="M146" t="str">
        <f>IF(Table134[[#This Row],[Blood C]]="X", Table134[[#This Row],[Code]],"")</f>
        <v/>
      </c>
      <c r="N146" t="str">
        <f>IF(Table134[[#This Row],[Cave C]]="X", Table134[[#This Row],[Code]],"")</f>
        <v/>
      </c>
      <c r="O146" t="str">
        <f>IF(Table134[[#This Row],[Crab S]]="X", Table134[[#This Row],[Code]], "")</f>
        <v/>
      </c>
    </row>
    <row r="147" spans="2:15" x14ac:dyDescent="0.25">
      <c r="B147" t="s">
        <v>436</v>
      </c>
      <c r="C147" t="s">
        <v>297</v>
      </c>
      <c r="D147" t="s">
        <v>298</v>
      </c>
      <c r="E14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BiomeType.GhostTree_Open_Big_CreatureOnly, count = FindCount, probability = FindProbability},</v>
      </c>
      <c r="K147" t="str">
        <f>IF(Table134[[#This Row],[Cat]]="X",Table134[[#This Row],[Code]],"")</f>
        <v/>
      </c>
      <c r="L147" t="str">
        <f>IF(Table134[[#This Row],[Robot]]="X", Table134[[#This Row],[Code]],"")</f>
        <v/>
      </c>
      <c r="M147" t="str">
        <f>IF(Table134[[#This Row],[Blood C]]="X", Table134[[#This Row],[Code]],"")</f>
        <v/>
      </c>
      <c r="N147" t="str">
        <f>IF(Table134[[#This Row],[Cave C]]="X", Table134[[#This Row],[Code]],"")</f>
        <v/>
      </c>
      <c r="O147" t="str">
        <f>IF(Table134[[#This Row],[Crab S]]="X", Table134[[#This Row],[Code]], "")</f>
        <v/>
      </c>
    </row>
    <row r="148" spans="2:15" x14ac:dyDescent="0.25">
      <c r="B148" t="s">
        <v>437</v>
      </c>
      <c r="C148" t="s">
        <v>297</v>
      </c>
      <c r="D148" t="s">
        <v>298</v>
      </c>
      <c r="E14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BiomeType.GhostTree_Open_CreatureOnly, count = FindCount, probability = FindProbability},</v>
      </c>
      <c r="K148" t="str">
        <f>IF(Table134[[#This Row],[Cat]]="X",Table134[[#This Row],[Code]],"")</f>
        <v/>
      </c>
      <c r="L148" t="str">
        <f>IF(Table134[[#This Row],[Robot]]="X", Table134[[#This Row],[Code]],"")</f>
        <v/>
      </c>
      <c r="M148" t="str">
        <f>IF(Table134[[#This Row],[Blood C]]="X", Table134[[#This Row],[Code]],"")</f>
        <v/>
      </c>
      <c r="N148" t="str">
        <f>IF(Table134[[#This Row],[Cave C]]="X", Table134[[#This Row],[Code]],"")</f>
        <v/>
      </c>
      <c r="O148" t="str">
        <f>IF(Table134[[#This Row],[Crab S]]="X", Table134[[#This Row],[Code]], "")</f>
        <v/>
      </c>
    </row>
    <row r="149" spans="2:15" x14ac:dyDescent="0.25">
      <c r="B149" t="s">
        <v>438</v>
      </c>
      <c r="C149" t="s">
        <v>297</v>
      </c>
      <c r="D149" t="s">
        <v>298</v>
      </c>
      <c r="E14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BiomeType.GhostTree_Skeleton_Open_CreatureOnly, count = FindCount, probability = FindProbability},</v>
      </c>
      <c r="K149" t="str">
        <f>IF(Table134[[#This Row],[Cat]]="X",Table134[[#This Row],[Code]],"")</f>
        <v/>
      </c>
      <c r="L149" t="str">
        <f>IF(Table134[[#This Row],[Robot]]="X", Table134[[#This Row],[Code]],"")</f>
        <v/>
      </c>
      <c r="M149" t="str">
        <f>IF(Table134[[#This Row],[Blood C]]="X", Table134[[#This Row],[Code]],"")</f>
        <v/>
      </c>
      <c r="N149" t="str">
        <f>IF(Table134[[#This Row],[Cave C]]="X", Table134[[#This Row],[Code]],"")</f>
        <v/>
      </c>
      <c r="O149" t="str">
        <f>IF(Table134[[#This Row],[Crab S]]="X", Table134[[#This Row],[Code]], "")</f>
        <v/>
      </c>
    </row>
    <row r="150" spans="2:15" x14ac:dyDescent="0.25">
      <c r="B150" t="s">
        <v>439</v>
      </c>
      <c r="C150" t="s">
        <v>297</v>
      </c>
      <c r="D150" t="s">
        <v>298</v>
      </c>
      <c r="E15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BiomeType.GhostTree_Wall, count = FindCount, probability = FindProbability},</v>
      </c>
      <c r="K150" t="str">
        <f>IF(Table134[[#This Row],[Cat]]="X",Table134[[#This Row],[Code]],"")</f>
        <v/>
      </c>
      <c r="L150" t="str">
        <f>IF(Table134[[#This Row],[Robot]]="X", Table134[[#This Row],[Code]],"")</f>
        <v/>
      </c>
      <c r="M150" t="str">
        <f>IF(Table134[[#This Row],[Blood C]]="X", Table134[[#This Row],[Code]],"")</f>
        <v/>
      </c>
      <c r="N150" t="str">
        <f>IF(Table134[[#This Row],[Cave C]]="X", Table134[[#This Row],[Code]],"")</f>
        <v/>
      </c>
      <c r="O150" t="str">
        <f>IF(Table134[[#This Row],[Crab S]]="X", Table134[[#This Row],[Code]], "")</f>
        <v/>
      </c>
    </row>
    <row r="151" spans="2:15" x14ac:dyDescent="0.25">
      <c r="B151" t="s">
        <v>440</v>
      </c>
      <c r="C151" t="s">
        <v>297</v>
      </c>
      <c r="D151" t="s">
        <v>298</v>
      </c>
      <c r="E15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BiomeType.GrandReef_BalancingRockInterior_Unused, count = FindCount, probability = FindProbability},</v>
      </c>
      <c r="K151" t="str">
        <f>IF(Table134[[#This Row],[Cat]]="X",Table134[[#This Row],[Code]],"")</f>
        <v/>
      </c>
      <c r="L151" t="str">
        <f>IF(Table134[[#This Row],[Robot]]="X", Table134[[#This Row],[Code]],"")</f>
        <v/>
      </c>
      <c r="M151" t="str">
        <f>IF(Table134[[#This Row],[Blood C]]="X", Table134[[#This Row],[Code]],"")</f>
        <v/>
      </c>
      <c r="N151" t="str">
        <f>IF(Table134[[#This Row],[Cave C]]="X", Table134[[#This Row],[Code]],"")</f>
        <v/>
      </c>
      <c r="O151" t="str">
        <f>IF(Table134[[#This Row],[Crab S]]="X", Table134[[#This Row],[Code]], "")</f>
        <v/>
      </c>
    </row>
    <row r="152" spans="2:15" x14ac:dyDescent="0.25">
      <c r="B152" t="s">
        <v>441</v>
      </c>
      <c r="C152" t="s">
        <v>297</v>
      </c>
      <c r="D152" t="s">
        <v>298</v>
      </c>
      <c r="E15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BiomeType.GrandReef_BalancingRock_Unused, count = FindCount, probability = FindProbability},</v>
      </c>
      <c r="K152" t="str">
        <f>IF(Table134[[#This Row],[Cat]]="X",Table134[[#This Row],[Code]],"")</f>
        <v/>
      </c>
      <c r="L152" t="str">
        <f>IF(Table134[[#This Row],[Robot]]="X", Table134[[#This Row],[Code]],"")</f>
        <v/>
      </c>
      <c r="M152" t="str">
        <f>IF(Table134[[#This Row],[Blood C]]="X", Table134[[#This Row],[Code]],"")</f>
        <v/>
      </c>
      <c r="N152" t="str">
        <f>IF(Table134[[#This Row],[Cave C]]="X", Table134[[#This Row],[Code]],"")</f>
        <v/>
      </c>
      <c r="O152" t="str">
        <f>IF(Table134[[#This Row],[Crab S]]="X", Table134[[#This Row],[Code]], "")</f>
        <v/>
      </c>
    </row>
    <row r="153" spans="2:15" x14ac:dyDescent="0.25">
      <c r="B153" t="s">
        <v>442</v>
      </c>
      <c r="C153" t="s">
        <v>297</v>
      </c>
      <c r="D153" t="s">
        <v>298</v>
      </c>
      <c r="E15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BiomeType.GrandReef_CaveCeiling, count = FindCount, probability = FindProbability},</v>
      </c>
      <c r="K153" t="str">
        <f>IF(Table134[[#This Row],[Cat]]="X",Table134[[#This Row],[Code]],"")</f>
        <v/>
      </c>
      <c r="L153" t="str">
        <f>IF(Table134[[#This Row],[Robot]]="X", Table134[[#This Row],[Code]],"")</f>
        <v/>
      </c>
      <c r="M153" t="str">
        <f>IF(Table134[[#This Row],[Blood C]]="X", Table134[[#This Row],[Code]],"")</f>
        <v/>
      </c>
      <c r="N153" t="str">
        <f>IF(Table134[[#This Row],[Cave C]]="X", Table134[[#This Row],[Code]],"")</f>
        <v/>
      </c>
      <c r="O153" t="str">
        <f>IF(Table134[[#This Row],[Crab S]]="X", Table134[[#This Row],[Code]], "")</f>
        <v/>
      </c>
    </row>
    <row r="154" spans="2:15" x14ac:dyDescent="0.25">
      <c r="B154" t="s">
        <v>443</v>
      </c>
      <c r="C154" t="s">
        <v>297</v>
      </c>
      <c r="D154" t="s">
        <v>298</v>
      </c>
      <c r="E15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BiomeType.GrandReef_CaveFloor, count = FindCount, probability = FindProbability},</v>
      </c>
      <c r="K154" t="str">
        <f>IF(Table134[[#This Row],[Cat]]="X",Table134[[#This Row],[Code]],"")</f>
        <v/>
      </c>
      <c r="L154" t="str">
        <f>IF(Table134[[#This Row],[Robot]]="X", Table134[[#This Row],[Code]],"")</f>
        <v/>
      </c>
      <c r="M154" t="str">
        <f>IF(Table134[[#This Row],[Blood C]]="X", Table134[[#This Row],[Code]],"")</f>
        <v/>
      </c>
      <c r="N154" t="str">
        <f>IF(Table134[[#This Row],[Cave C]]="X", Table134[[#This Row],[Code]],"")</f>
        <v/>
      </c>
      <c r="O154" t="str">
        <f>IF(Table134[[#This Row],[Crab S]]="X", Table134[[#This Row],[Code]], "")</f>
        <v/>
      </c>
    </row>
    <row r="155" spans="2:15" x14ac:dyDescent="0.25">
      <c r="B155" t="s">
        <v>444</v>
      </c>
      <c r="C155" t="s">
        <v>297</v>
      </c>
      <c r="D155" t="s">
        <v>298</v>
      </c>
      <c r="E15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BiomeType.GrandReef_CaveWall, count = FindCount, probability = FindProbability},</v>
      </c>
      <c r="K155" t="str">
        <f>IF(Table134[[#This Row],[Cat]]="X",Table134[[#This Row],[Code]],"")</f>
        <v/>
      </c>
      <c r="L155" t="str">
        <f>IF(Table134[[#This Row],[Robot]]="X", Table134[[#This Row],[Code]],"")</f>
        <v/>
      </c>
      <c r="M155" t="str">
        <f>IF(Table134[[#This Row],[Blood C]]="X", Table134[[#This Row],[Code]],"")</f>
        <v/>
      </c>
      <c r="N155" t="str">
        <f>IF(Table134[[#This Row],[Cave C]]="X", Table134[[#This Row],[Code]],"")</f>
        <v/>
      </c>
      <c r="O155" t="str">
        <f>IF(Table134[[#This Row],[Crab S]]="X", Table134[[#This Row],[Code]], "")</f>
        <v/>
      </c>
    </row>
    <row r="156" spans="2:15" x14ac:dyDescent="0.25">
      <c r="B156" t="s">
        <v>445</v>
      </c>
      <c r="C156" t="s">
        <v>297</v>
      </c>
      <c r="D156" t="s">
        <v>298</v>
      </c>
      <c r="E15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BiomeType.GrandReef_Grass, count = FindCount, probability = FindProbability},</v>
      </c>
      <c r="K156" t="str">
        <f>IF(Table134[[#This Row],[Cat]]="X",Table134[[#This Row],[Code]],"")</f>
        <v/>
      </c>
      <c r="L156" t="str">
        <f>IF(Table134[[#This Row],[Robot]]="X", Table134[[#This Row],[Code]],"")</f>
        <v/>
      </c>
      <c r="M156" t="str">
        <f>IF(Table134[[#This Row],[Blood C]]="X", Table134[[#This Row],[Code]],"")</f>
        <v/>
      </c>
      <c r="N156" t="str">
        <f>IF(Table134[[#This Row],[Cave C]]="X", Table134[[#This Row],[Code]],"")</f>
        <v/>
      </c>
      <c r="O156" t="str">
        <f>IF(Table134[[#This Row],[Crab S]]="X", Table134[[#This Row],[Code]], "")</f>
        <v/>
      </c>
    </row>
    <row r="157" spans="2:15" x14ac:dyDescent="0.25">
      <c r="B157" t="s">
        <v>446</v>
      </c>
      <c r="C157" t="s">
        <v>297</v>
      </c>
      <c r="D157" t="s">
        <v>298</v>
      </c>
      <c r="E15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BiomeType.GrandReef_Ground, count = FindCount, probability = FindProbability},</v>
      </c>
      <c r="K157" t="str">
        <f>IF(Table134[[#This Row],[Cat]]="X",Table134[[#This Row],[Code]],"")</f>
        <v/>
      </c>
      <c r="L157" t="str">
        <f>IF(Table134[[#This Row],[Robot]]="X", Table134[[#This Row],[Code]],"")</f>
        <v/>
      </c>
      <c r="M157" t="str">
        <f>IF(Table134[[#This Row],[Blood C]]="X", Table134[[#This Row],[Code]],"")</f>
        <v/>
      </c>
      <c r="N157" t="str">
        <f>IF(Table134[[#This Row],[Cave C]]="X", Table134[[#This Row],[Code]],"")</f>
        <v/>
      </c>
      <c r="O157" t="str">
        <f>IF(Table134[[#This Row],[Crab S]]="X", Table134[[#This Row],[Code]], "")</f>
        <v/>
      </c>
    </row>
    <row r="158" spans="2:15" x14ac:dyDescent="0.25">
      <c r="B158" t="s">
        <v>447</v>
      </c>
      <c r="C158" t="s">
        <v>297</v>
      </c>
      <c r="D158" t="s">
        <v>298</v>
      </c>
      <c r="E15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BiomeType.GrandReef_OpenDeep_CreatureOnly, count = FindCount, probability = FindProbability},</v>
      </c>
      <c r="K158" t="str">
        <f>IF(Table134[[#This Row],[Cat]]="X",Table134[[#This Row],[Code]],"")</f>
        <v/>
      </c>
      <c r="L158" t="str">
        <f>IF(Table134[[#This Row],[Robot]]="X", Table134[[#This Row],[Code]],"")</f>
        <v/>
      </c>
      <c r="M158" t="str">
        <f>IF(Table134[[#This Row],[Blood C]]="X", Table134[[#This Row],[Code]],"")</f>
        <v/>
      </c>
      <c r="N158" t="str">
        <f>IF(Table134[[#This Row],[Cave C]]="X", Table134[[#This Row],[Code]],"")</f>
        <v/>
      </c>
      <c r="O158" t="str">
        <f>IF(Table134[[#This Row],[Crab S]]="X", Table134[[#This Row],[Code]], "")</f>
        <v/>
      </c>
    </row>
    <row r="159" spans="2:15" x14ac:dyDescent="0.25">
      <c r="B159" t="s">
        <v>448</v>
      </c>
      <c r="C159" t="s">
        <v>297</v>
      </c>
      <c r="D159" t="s">
        <v>298</v>
      </c>
      <c r="E15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BiomeType.GrandReef_OpenShallow_CreatureOnly, count = FindCount, probability = FindProbability},</v>
      </c>
      <c r="K159" t="str">
        <f>IF(Table134[[#This Row],[Cat]]="X",Table134[[#This Row],[Code]],"")</f>
        <v/>
      </c>
      <c r="L159" t="str">
        <f>IF(Table134[[#This Row],[Robot]]="X", Table134[[#This Row],[Code]],"")</f>
        <v/>
      </c>
      <c r="M159" t="str">
        <f>IF(Table134[[#This Row],[Blood C]]="X", Table134[[#This Row],[Code]],"")</f>
        <v/>
      </c>
      <c r="N159" t="str">
        <f>IF(Table134[[#This Row],[Cave C]]="X", Table134[[#This Row],[Code]],"")</f>
        <v/>
      </c>
      <c r="O159" t="str">
        <f>IF(Table134[[#This Row],[Crab S]]="X", Table134[[#This Row],[Code]], "")</f>
        <v/>
      </c>
    </row>
    <row r="160" spans="2:15" x14ac:dyDescent="0.25">
      <c r="B160" t="s">
        <v>449</v>
      </c>
      <c r="C160" t="s">
        <v>297</v>
      </c>
      <c r="D160" t="s">
        <v>298</v>
      </c>
      <c r="E16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BiomeType.GrandReef_PurpleCoral, count = FindCount, probability = FindProbability},</v>
      </c>
      <c r="K160" t="str">
        <f>IF(Table134[[#This Row],[Cat]]="X",Table134[[#This Row],[Code]],"")</f>
        <v/>
      </c>
      <c r="L160" t="str">
        <f>IF(Table134[[#This Row],[Robot]]="X", Table134[[#This Row],[Code]],"")</f>
        <v/>
      </c>
      <c r="M160" t="str">
        <f>IF(Table134[[#This Row],[Blood C]]="X", Table134[[#This Row],[Code]],"")</f>
        <v/>
      </c>
      <c r="N160" t="str">
        <f>IF(Table134[[#This Row],[Cave C]]="X", Table134[[#This Row],[Code]],"")</f>
        <v/>
      </c>
      <c r="O160" t="str">
        <f>IF(Table134[[#This Row],[Crab S]]="X", Table134[[#This Row],[Code]], "")</f>
        <v/>
      </c>
    </row>
    <row r="161" spans="2:15" x14ac:dyDescent="0.25">
      <c r="B161" t="s">
        <v>450</v>
      </c>
      <c r="C161" t="s">
        <v>297</v>
      </c>
      <c r="D161" t="s">
        <v>298</v>
      </c>
      <c r="E16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BiomeType.GrandReef_RockDeep_Underground_Obsolete, count = FindCount, probability = FindProbability},</v>
      </c>
      <c r="K161" t="str">
        <f>IF(Table134[[#This Row],[Cat]]="X",Table134[[#This Row],[Code]],"")</f>
        <v/>
      </c>
      <c r="L161" t="str">
        <f>IF(Table134[[#This Row],[Robot]]="X", Table134[[#This Row],[Code]],"")</f>
        <v/>
      </c>
      <c r="M161" t="str">
        <f>IF(Table134[[#This Row],[Blood C]]="X", Table134[[#This Row],[Code]],"")</f>
        <v/>
      </c>
      <c r="N161" t="str">
        <f>IF(Table134[[#This Row],[Cave C]]="X", Table134[[#This Row],[Code]],"")</f>
        <v/>
      </c>
      <c r="O161" t="str">
        <f>IF(Table134[[#This Row],[Crab S]]="X", Table134[[#This Row],[Code]], "")</f>
        <v/>
      </c>
    </row>
    <row r="162" spans="2:15" x14ac:dyDescent="0.25">
      <c r="B162" t="s">
        <v>451</v>
      </c>
      <c r="C162" t="s">
        <v>297</v>
      </c>
      <c r="D162" t="s">
        <v>298</v>
      </c>
      <c r="E16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BiomeType.GrandReef_RockShallow_Underground_Obsolete, count = FindCount, probability = FindProbability},</v>
      </c>
      <c r="K162" t="str">
        <f>IF(Table134[[#This Row],[Cat]]="X",Table134[[#This Row],[Code]],"")</f>
        <v/>
      </c>
      <c r="L162" t="str">
        <f>IF(Table134[[#This Row],[Robot]]="X", Table134[[#This Row],[Code]],"")</f>
        <v/>
      </c>
      <c r="M162" t="str">
        <f>IF(Table134[[#This Row],[Blood C]]="X", Table134[[#This Row],[Code]],"")</f>
        <v/>
      </c>
      <c r="N162" t="str">
        <f>IF(Table134[[#This Row],[Cave C]]="X", Table134[[#This Row],[Code]],"")</f>
        <v/>
      </c>
      <c r="O162" t="str">
        <f>IF(Table134[[#This Row],[Crab S]]="X", Table134[[#This Row],[Code]], "")</f>
        <v/>
      </c>
    </row>
    <row r="163" spans="2:15" x14ac:dyDescent="0.25">
      <c r="B163" t="s">
        <v>452</v>
      </c>
      <c r="C163" t="s">
        <v>297</v>
      </c>
      <c r="D163" t="s">
        <v>298</v>
      </c>
      <c r="E16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BiomeType.GrandReef_TechSite, count = FindCount, probability = FindProbability},</v>
      </c>
      <c r="K163" t="str">
        <f>IF(Table134[[#This Row],[Cat]]="X",Table134[[#This Row],[Code]],"")</f>
        <v/>
      </c>
      <c r="L163" t="str">
        <f>IF(Table134[[#This Row],[Robot]]="X", Table134[[#This Row],[Code]],"")</f>
        <v/>
      </c>
      <c r="M163" t="str">
        <f>IF(Table134[[#This Row],[Blood C]]="X", Table134[[#This Row],[Code]],"")</f>
        <v/>
      </c>
      <c r="N163" t="str">
        <f>IF(Table134[[#This Row],[Cave C]]="X", Table134[[#This Row],[Code]],"")</f>
        <v/>
      </c>
      <c r="O163" t="str">
        <f>IF(Table134[[#This Row],[Crab S]]="X", Table134[[#This Row],[Code]], "")</f>
        <v/>
      </c>
    </row>
    <row r="164" spans="2:15" x14ac:dyDescent="0.25">
      <c r="B164" t="s">
        <v>453</v>
      </c>
      <c r="C164" t="s">
        <v>297</v>
      </c>
      <c r="D164" t="s">
        <v>298</v>
      </c>
      <c r="E16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BiomeType.GrandReef_TechSite_Barrier, count = FindCount, probability = FindProbability},</v>
      </c>
      <c r="K164" t="str">
        <f>IF(Table134[[#This Row],[Cat]]="X",Table134[[#This Row],[Code]],"")</f>
        <v/>
      </c>
      <c r="L164" t="str">
        <f>IF(Table134[[#This Row],[Robot]]="X", Table134[[#This Row],[Code]],"")</f>
        <v/>
      </c>
      <c r="M164" t="str">
        <f>IF(Table134[[#This Row],[Blood C]]="X", Table134[[#This Row],[Code]],"")</f>
        <v/>
      </c>
      <c r="N164" t="str">
        <f>IF(Table134[[#This Row],[Cave C]]="X", Table134[[#This Row],[Code]],"")</f>
        <v/>
      </c>
      <c r="O164" t="str">
        <f>IF(Table134[[#This Row],[Crab S]]="X", Table134[[#This Row],[Code]], "")</f>
        <v/>
      </c>
    </row>
    <row r="165" spans="2:15" x14ac:dyDescent="0.25">
      <c r="B165" t="s">
        <v>454</v>
      </c>
      <c r="C165" t="s">
        <v>297</v>
      </c>
      <c r="D165" t="s">
        <v>298</v>
      </c>
      <c r="E16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BiomeType.GrandReef_TechSite_Hidden_Obsolete, count = FindCount, probability = FindProbability},</v>
      </c>
      <c r="K165" t="str">
        <f>IF(Table134[[#This Row],[Cat]]="X",Table134[[#This Row],[Code]],"")</f>
        <v/>
      </c>
      <c r="L165" t="str">
        <f>IF(Table134[[#This Row],[Robot]]="X", Table134[[#This Row],[Code]],"")</f>
        <v/>
      </c>
      <c r="M165" t="str">
        <f>IF(Table134[[#This Row],[Blood C]]="X", Table134[[#This Row],[Code]],"")</f>
        <v/>
      </c>
      <c r="N165" t="str">
        <f>IF(Table134[[#This Row],[Cave C]]="X", Table134[[#This Row],[Code]],"")</f>
        <v/>
      </c>
      <c r="O165" t="str">
        <f>IF(Table134[[#This Row],[Crab S]]="X", Table134[[#This Row],[Code]], "")</f>
        <v/>
      </c>
    </row>
    <row r="166" spans="2:15" x14ac:dyDescent="0.25">
      <c r="B166" t="s">
        <v>6</v>
      </c>
      <c r="C166" t="s">
        <v>297</v>
      </c>
      <c r="D166" t="s">
        <v>298</v>
      </c>
      <c r="E16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BiomeType.GrandReef_TechSite_Scattered, count = FindCount, probability = FindProbability},</v>
      </c>
      <c r="K166" t="str">
        <f>IF(Table134[[#This Row],[Cat]]="X",Table134[[#This Row],[Code]],"")</f>
        <v/>
      </c>
      <c r="L166" t="str">
        <f>IF(Table134[[#This Row],[Robot]]="X", Table134[[#This Row],[Code]],"")</f>
        <v/>
      </c>
      <c r="M166" t="str">
        <f>IF(Table134[[#This Row],[Blood C]]="X", Table134[[#This Row],[Code]],"")</f>
        <v/>
      </c>
      <c r="N166" t="str">
        <f>IF(Table134[[#This Row],[Cave C]]="X", Table134[[#This Row],[Code]],"")</f>
        <v/>
      </c>
      <c r="O166" t="str">
        <f>IF(Table134[[#This Row],[Crab S]]="X", Table134[[#This Row],[Code]], "")</f>
        <v/>
      </c>
    </row>
    <row r="167" spans="2:15" x14ac:dyDescent="0.25">
      <c r="B167" t="s">
        <v>455</v>
      </c>
      <c r="C167" t="s">
        <v>297</v>
      </c>
      <c r="D167" t="s">
        <v>298</v>
      </c>
      <c r="E16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BiomeType.GrandReef_TechSite_Scattered_Crate_Obsolete, count = FindCount, probability = FindProbability},</v>
      </c>
      <c r="K167" t="str">
        <f>IF(Table134[[#This Row],[Cat]]="X",Table134[[#This Row],[Code]],"")</f>
        <v/>
      </c>
      <c r="L167" t="str">
        <f>IF(Table134[[#This Row],[Robot]]="X", Table134[[#This Row],[Code]],"")</f>
        <v/>
      </c>
      <c r="M167" t="str">
        <f>IF(Table134[[#This Row],[Blood C]]="X", Table134[[#This Row],[Code]],"")</f>
        <v/>
      </c>
      <c r="N167" t="str">
        <f>IF(Table134[[#This Row],[Cave C]]="X", Table134[[#This Row],[Code]],"")</f>
        <v/>
      </c>
      <c r="O167" t="str">
        <f>IF(Table134[[#This Row],[Crab S]]="X", Table134[[#This Row],[Code]], "")</f>
        <v/>
      </c>
    </row>
    <row r="168" spans="2:15" x14ac:dyDescent="0.25">
      <c r="B168" t="s">
        <v>456</v>
      </c>
      <c r="C168" t="s">
        <v>297</v>
      </c>
      <c r="D168" t="s">
        <v>298</v>
      </c>
      <c r="E16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BiomeType.GrandReef_ThermalVent, count = FindCount, probability = FindProbability},</v>
      </c>
      <c r="K168" t="str">
        <f>IF(Table134[[#This Row],[Cat]]="X",Table134[[#This Row],[Code]],"")</f>
        <v/>
      </c>
      <c r="L168" t="str">
        <f>IF(Table134[[#This Row],[Robot]]="X", Table134[[#This Row],[Code]],"")</f>
        <v/>
      </c>
      <c r="M168" t="str">
        <f>IF(Table134[[#This Row],[Blood C]]="X", Table134[[#This Row],[Code]],"")</f>
        <v/>
      </c>
      <c r="N168" t="str">
        <f>IF(Table134[[#This Row],[Cave C]]="X", Table134[[#This Row],[Code]],"")</f>
        <v/>
      </c>
      <c r="O168" t="str">
        <f>IF(Table134[[#This Row],[Crab S]]="X", Table134[[#This Row],[Code]], "")</f>
        <v/>
      </c>
    </row>
    <row r="169" spans="2:15" x14ac:dyDescent="0.25">
      <c r="B169" t="s">
        <v>457</v>
      </c>
      <c r="C169" t="s">
        <v>297</v>
      </c>
      <c r="D169" t="s">
        <v>298</v>
      </c>
      <c r="E16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BiomeType.GrandReef_TreaderPath, count = FindCount, probability = FindProbability},</v>
      </c>
      <c r="K169" t="str">
        <f>IF(Table134[[#This Row],[Cat]]="X",Table134[[#This Row],[Code]],"")</f>
        <v/>
      </c>
      <c r="L169" t="str">
        <f>IF(Table134[[#This Row],[Robot]]="X", Table134[[#This Row],[Code]],"")</f>
        <v/>
      </c>
      <c r="M169" t="str">
        <f>IF(Table134[[#This Row],[Blood C]]="X", Table134[[#This Row],[Code]],"")</f>
        <v/>
      </c>
      <c r="N169" t="str">
        <f>IF(Table134[[#This Row],[Cave C]]="X", Table134[[#This Row],[Code]],"")</f>
        <v/>
      </c>
      <c r="O169" t="str">
        <f>IF(Table134[[#This Row],[Crab S]]="X", Table134[[#This Row],[Code]], "")</f>
        <v/>
      </c>
    </row>
    <row r="170" spans="2:15" x14ac:dyDescent="0.25">
      <c r="B170" t="s">
        <v>458</v>
      </c>
      <c r="C170" t="s">
        <v>297</v>
      </c>
      <c r="D170" t="s">
        <v>298</v>
      </c>
      <c r="E17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BiomeType.GrandReef_Wall, count = FindCount, probability = FindProbability},</v>
      </c>
      <c r="K170" t="str">
        <f>IF(Table134[[#This Row],[Cat]]="X",Table134[[#This Row],[Code]],"")</f>
        <v/>
      </c>
      <c r="L170" t="str">
        <f>IF(Table134[[#This Row],[Robot]]="X", Table134[[#This Row],[Code]],"")</f>
        <v/>
      </c>
      <c r="M170" t="str">
        <f>IF(Table134[[#This Row],[Blood C]]="X", Table134[[#This Row],[Code]],"")</f>
        <v/>
      </c>
      <c r="N170" t="str">
        <f>IF(Table134[[#This Row],[Cave C]]="X", Table134[[#This Row],[Code]],"")</f>
        <v/>
      </c>
      <c r="O170" t="str">
        <f>IF(Table134[[#This Row],[Crab S]]="X", Table134[[#This Row],[Code]], "")</f>
        <v/>
      </c>
    </row>
    <row r="171" spans="2:15" x14ac:dyDescent="0.25">
      <c r="B171" t="s">
        <v>459</v>
      </c>
      <c r="C171" t="s">
        <v>297</v>
      </c>
      <c r="D171" t="s">
        <v>298</v>
      </c>
      <c r="E17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BiomeType.GrandReef_WhiteCoral, count = FindCount, probability = FindProbability},</v>
      </c>
      <c r="K171" t="str">
        <f>IF(Table134[[#This Row],[Cat]]="X",Table134[[#This Row],[Code]],"")</f>
        <v/>
      </c>
      <c r="L171" t="str">
        <f>IF(Table134[[#This Row],[Robot]]="X", Table134[[#This Row],[Code]],"")</f>
        <v/>
      </c>
      <c r="M171" t="str">
        <f>IF(Table134[[#This Row],[Blood C]]="X", Table134[[#This Row],[Code]],"")</f>
        <v/>
      </c>
      <c r="N171" t="str">
        <f>IF(Table134[[#This Row],[Cave C]]="X", Table134[[#This Row],[Code]],"")</f>
        <v/>
      </c>
      <c r="O171" t="str">
        <f>IF(Table134[[#This Row],[Crab S]]="X", Table134[[#This Row],[Code]], "")</f>
        <v/>
      </c>
    </row>
    <row r="172" spans="2:15" x14ac:dyDescent="0.25">
      <c r="B172" t="s">
        <v>460</v>
      </c>
      <c r="C172" t="s">
        <v>297</v>
      </c>
      <c r="D172" t="s">
        <v>298</v>
      </c>
      <c r="E17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BiomeType.GrassyPlateaus_ArchOutcropping_Obsolete, count = FindCount, probability = FindProbability},</v>
      </c>
      <c r="K172" t="str">
        <f>IF(Table134[[#This Row],[Cat]]="X",Table134[[#This Row],[Code]],"")</f>
        <v/>
      </c>
      <c r="L172" t="str">
        <f>IF(Table134[[#This Row],[Robot]]="X", Table134[[#This Row],[Code]],"")</f>
        <v/>
      </c>
      <c r="M172" t="str">
        <f>IF(Table134[[#This Row],[Blood C]]="X", Table134[[#This Row],[Code]],"")</f>
        <v/>
      </c>
      <c r="N172" t="str">
        <f>IF(Table134[[#This Row],[Cave C]]="X", Table134[[#This Row],[Code]],"")</f>
        <v/>
      </c>
      <c r="O172" t="str">
        <f>IF(Table134[[#This Row],[Crab S]]="X", Table134[[#This Row],[Code]], "")</f>
        <v/>
      </c>
    </row>
    <row r="173" spans="2:15" x14ac:dyDescent="0.25">
      <c r="B173" t="s">
        <v>461</v>
      </c>
      <c r="C173" t="s">
        <v>297</v>
      </c>
      <c r="D173" t="s">
        <v>298</v>
      </c>
      <c r="E17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BiomeType.GrassyPlateaus_ArchTop_Obsolete, count = FindCount, probability = FindProbability},</v>
      </c>
      <c r="K173" t="str">
        <f>IF(Table134[[#This Row],[Cat]]="X",Table134[[#This Row],[Code]],"")</f>
        <v/>
      </c>
      <c r="L173" t="str">
        <f>IF(Table134[[#This Row],[Robot]]="X", Table134[[#This Row],[Code]],"")</f>
        <v/>
      </c>
      <c r="M173" t="str">
        <f>IF(Table134[[#This Row],[Blood C]]="X", Table134[[#This Row],[Code]],"")</f>
        <v/>
      </c>
      <c r="N173" t="str">
        <f>IF(Table134[[#This Row],[Cave C]]="X", Table134[[#This Row],[Code]],"")</f>
        <v/>
      </c>
      <c r="O173" t="str">
        <f>IF(Table134[[#This Row],[Crab S]]="X", Table134[[#This Row],[Code]], "")</f>
        <v/>
      </c>
    </row>
    <row r="174" spans="2:15" x14ac:dyDescent="0.25">
      <c r="B174" t="s">
        <v>462</v>
      </c>
      <c r="C174" t="s">
        <v>297</v>
      </c>
      <c r="D174" t="s">
        <v>298</v>
      </c>
      <c r="E17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BiomeType.GrassyPlateaus_Arch_Obsolete, count = FindCount, probability = FindProbability},</v>
      </c>
      <c r="K174" t="str">
        <f>IF(Table134[[#This Row],[Cat]]="X",Table134[[#This Row],[Code]],"")</f>
        <v/>
      </c>
      <c r="L174" t="str">
        <f>IF(Table134[[#This Row],[Robot]]="X", Table134[[#This Row],[Code]],"")</f>
        <v/>
      </c>
      <c r="M174" t="str">
        <f>IF(Table134[[#This Row],[Blood C]]="X", Table134[[#This Row],[Code]],"")</f>
        <v/>
      </c>
      <c r="N174" t="str">
        <f>IF(Table134[[#This Row],[Cave C]]="X", Table134[[#This Row],[Code]],"")</f>
        <v/>
      </c>
      <c r="O174" t="str">
        <f>IF(Table134[[#This Row],[Crab S]]="X", Table134[[#This Row],[Code]], "")</f>
        <v/>
      </c>
    </row>
    <row r="175" spans="2:15" x14ac:dyDescent="0.25">
      <c r="B175" t="s">
        <v>463</v>
      </c>
      <c r="C175" t="s">
        <v>297</v>
      </c>
      <c r="D175" t="s">
        <v>298</v>
      </c>
      <c r="E17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BiomeType.GrassyPlateaus_CaveCeiling, count = FindCount, probability = FindProbability},</v>
      </c>
      <c r="K175" t="str">
        <f>IF(Table134[[#This Row],[Cat]]="X",Table134[[#This Row],[Code]],"")</f>
        <v/>
      </c>
      <c r="L175" t="str">
        <f>IF(Table134[[#This Row],[Robot]]="X", Table134[[#This Row],[Code]],"")</f>
        <v/>
      </c>
      <c r="M175" t="str">
        <f>IF(Table134[[#This Row],[Blood C]]="X", Table134[[#This Row],[Code]],"")</f>
        <v/>
      </c>
      <c r="N175" t="str">
        <f>IF(Table134[[#This Row],[Cave C]]="X", Table134[[#This Row],[Code]],"")</f>
        <v/>
      </c>
      <c r="O175" t="str">
        <f>IF(Table134[[#This Row],[Crab S]]="X", Table134[[#This Row],[Code]], "")</f>
        <v/>
      </c>
    </row>
    <row r="176" spans="2:15" x14ac:dyDescent="0.25">
      <c r="B176" t="s">
        <v>464</v>
      </c>
      <c r="C176" t="s">
        <v>297</v>
      </c>
      <c r="D176" t="s">
        <v>298</v>
      </c>
      <c r="E17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BiomeType.GrassyPlateaus_CaveEntrance, count = FindCount, probability = FindProbability},</v>
      </c>
      <c r="K176" t="str">
        <f>IF(Table134[[#This Row],[Cat]]="X",Table134[[#This Row],[Code]],"")</f>
        <v/>
      </c>
      <c r="L176" t="str">
        <f>IF(Table134[[#This Row],[Robot]]="X", Table134[[#This Row],[Code]],"")</f>
        <v/>
      </c>
      <c r="M176" t="str">
        <f>IF(Table134[[#This Row],[Blood C]]="X", Table134[[#This Row],[Code]],"")</f>
        <v/>
      </c>
      <c r="N176" t="str">
        <f>IF(Table134[[#This Row],[Cave C]]="X", Table134[[#This Row],[Code]],"")</f>
        <v/>
      </c>
      <c r="O176" t="str">
        <f>IF(Table134[[#This Row],[Crab S]]="X", Table134[[#This Row],[Code]], "")</f>
        <v/>
      </c>
    </row>
    <row r="177" spans="2:15" x14ac:dyDescent="0.25">
      <c r="B177" t="s">
        <v>465</v>
      </c>
      <c r="C177" t="s">
        <v>297</v>
      </c>
      <c r="D177" t="s">
        <v>298</v>
      </c>
      <c r="E17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BiomeType.GrassyPlateaus_CaveFloor, count = FindCount, probability = FindProbability},</v>
      </c>
      <c r="K177" t="str">
        <f>IF(Table134[[#This Row],[Cat]]="X",Table134[[#This Row],[Code]],"")</f>
        <v/>
      </c>
      <c r="L177" t="str">
        <f>IF(Table134[[#This Row],[Robot]]="X", Table134[[#This Row],[Code]],"")</f>
        <v/>
      </c>
      <c r="M177" t="str">
        <f>IF(Table134[[#This Row],[Blood C]]="X", Table134[[#This Row],[Code]],"")</f>
        <v/>
      </c>
      <c r="N177" t="str">
        <f>IF(Table134[[#This Row],[Cave C]]="X", Table134[[#This Row],[Code]],"")</f>
        <v/>
      </c>
      <c r="O177" t="str">
        <f>IF(Table134[[#This Row],[Crab S]]="X", Table134[[#This Row],[Code]], "")</f>
        <v/>
      </c>
    </row>
    <row r="178" spans="2:15" x14ac:dyDescent="0.25">
      <c r="B178" t="s">
        <v>466</v>
      </c>
      <c r="C178" t="s">
        <v>297</v>
      </c>
      <c r="D178" t="s">
        <v>298</v>
      </c>
      <c r="E17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BiomeType.GrassyPlateaus_CavePlants_Obsolete, count = FindCount, probability = FindProbability},</v>
      </c>
      <c r="K178" t="str">
        <f>IF(Table134[[#This Row],[Cat]]="X",Table134[[#This Row],[Code]],"")</f>
        <v/>
      </c>
      <c r="L178" t="str">
        <f>IF(Table134[[#This Row],[Robot]]="X", Table134[[#This Row],[Code]],"")</f>
        <v/>
      </c>
      <c r="M178" t="str">
        <f>IF(Table134[[#This Row],[Blood C]]="X", Table134[[#This Row],[Code]],"")</f>
        <v/>
      </c>
      <c r="N178" t="str">
        <f>IF(Table134[[#This Row],[Cave C]]="X", Table134[[#This Row],[Code]],"")</f>
        <v/>
      </c>
      <c r="O178" t="str">
        <f>IF(Table134[[#This Row],[Crab S]]="X", Table134[[#This Row],[Code]], "")</f>
        <v/>
      </c>
    </row>
    <row r="179" spans="2:15" x14ac:dyDescent="0.25">
      <c r="B179" t="s">
        <v>467</v>
      </c>
      <c r="C179" t="s">
        <v>297</v>
      </c>
      <c r="D179" t="s">
        <v>298</v>
      </c>
      <c r="E17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BiomeType.GrassyPlateaus_CaveSpecial, count = FindCount, probability = FindProbability},</v>
      </c>
      <c r="K179" t="str">
        <f>IF(Table134[[#This Row],[Cat]]="X",Table134[[#This Row],[Code]],"")</f>
        <v/>
      </c>
      <c r="L179" t="str">
        <f>IF(Table134[[#This Row],[Robot]]="X", Table134[[#This Row],[Code]],"")</f>
        <v/>
      </c>
      <c r="M179" t="str">
        <f>IF(Table134[[#This Row],[Blood C]]="X", Table134[[#This Row],[Code]],"")</f>
        <v/>
      </c>
      <c r="N179" t="str">
        <f>IF(Table134[[#This Row],[Cave C]]="X", Table134[[#This Row],[Code]],"")</f>
        <v/>
      </c>
      <c r="O179" t="str">
        <f>IF(Table134[[#This Row],[Crab S]]="X", Table134[[#This Row],[Code]], "")</f>
        <v/>
      </c>
    </row>
    <row r="180" spans="2:15" x14ac:dyDescent="0.25">
      <c r="B180" t="s">
        <v>468</v>
      </c>
      <c r="C180" t="s">
        <v>297</v>
      </c>
      <c r="D180" t="s">
        <v>298</v>
      </c>
      <c r="E18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BiomeType.GrassyPlateaus_CaveWall, count = FindCount, probability = FindProbability},</v>
      </c>
      <c r="K180" t="str">
        <f>IF(Table134[[#This Row],[Cat]]="X",Table134[[#This Row],[Code]],"")</f>
        <v/>
      </c>
      <c r="L180" t="str">
        <f>IF(Table134[[#This Row],[Robot]]="X", Table134[[#This Row],[Code]],"")</f>
        <v/>
      </c>
      <c r="M180" t="str">
        <f>IF(Table134[[#This Row],[Blood C]]="X", Table134[[#This Row],[Code]],"")</f>
        <v/>
      </c>
      <c r="N180" t="str">
        <f>IF(Table134[[#This Row],[Cave C]]="X", Table134[[#This Row],[Code]],"")</f>
        <v/>
      </c>
      <c r="O180" t="str">
        <f>IF(Table134[[#This Row],[Crab S]]="X", Table134[[#This Row],[Code]], "")</f>
        <v/>
      </c>
    </row>
    <row r="181" spans="2:15" x14ac:dyDescent="0.25">
      <c r="B181" t="s">
        <v>469</v>
      </c>
      <c r="C181" t="s">
        <v>297</v>
      </c>
      <c r="D181" t="s">
        <v>298</v>
      </c>
      <c r="E18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BiomeType.GrassyPlateaus_EscapePod, count = FindCount, probability = FindProbability},</v>
      </c>
      <c r="G181" t="s">
        <v>296</v>
      </c>
      <c r="K181" t="str">
        <f>IF(Table134[[#This Row],[Cat]]="X",Table134[[#This Row],[Code]],"")</f>
        <v/>
      </c>
      <c r="L181" t="str">
        <f>IF(Table134[[#This Row],[Robot]]="X", Table134[[#This Row],[Code]],"")</f>
        <v>new LootDistributionData.BiomeData { biome = BiomeType.GrassyPlateaus_EscapePod, count = FindCount, probability = FindProbability},</v>
      </c>
      <c r="M181" t="str">
        <f>IF(Table134[[#This Row],[Blood C]]="X", Table134[[#This Row],[Code]],"")</f>
        <v/>
      </c>
      <c r="N181" t="str">
        <f>IF(Table134[[#This Row],[Cave C]]="X", Table134[[#This Row],[Code]],"")</f>
        <v/>
      </c>
      <c r="O181" t="str">
        <f>IF(Table134[[#This Row],[Crab S]]="X", Table134[[#This Row],[Code]], "")</f>
        <v/>
      </c>
    </row>
    <row r="182" spans="2:15" x14ac:dyDescent="0.25">
      <c r="B182" t="s">
        <v>470</v>
      </c>
      <c r="C182" t="s">
        <v>297</v>
      </c>
      <c r="D182" t="s">
        <v>298</v>
      </c>
      <c r="E18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BiomeType.GrassyPlateaus_Grass, count = FindCount, probability = FindProbability},</v>
      </c>
      <c r="K182" t="str">
        <f>IF(Table134[[#This Row],[Cat]]="X",Table134[[#This Row],[Code]],"")</f>
        <v/>
      </c>
      <c r="L182" t="str">
        <f>IF(Table134[[#This Row],[Robot]]="X", Table134[[#This Row],[Code]],"")</f>
        <v/>
      </c>
      <c r="M182" t="str">
        <f>IF(Table134[[#This Row],[Blood C]]="X", Table134[[#This Row],[Code]],"")</f>
        <v/>
      </c>
      <c r="N182" t="str">
        <f>IF(Table134[[#This Row],[Cave C]]="X", Table134[[#This Row],[Code]],"")</f>
        <v/>
      </c>
      <c r="O182" t="str">
        <f>IF(Table134[[#This Row],[Crab S]]="X", Table134[[#This Row],[Code]], "")</f>
        <v/>
      </c>
    </row>
    <row r="183" spans="2:15" x14ac:dyDescent="0.25">
      <c r="B183" t="s">
        <v>471</v>
      </c>
      <c r="C183" t="s">
        <v>297</v>
      </c>
      <c r="D183" t="s">
        <v>298</v>
      </c>
      <c r="E18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BiomeType.GrassyPlateaus_OpenDeep_CreatureOnly, count = FindCount, probability = FindProbability},</v>
      </c>
      <c r="K183" t="str">
        <f>IF(Table134[[#This Row],[Cat]]="X",Table134[[#This Row],[Code]],"")</f>
        <v/>
      </c>
      <c r="L183" t="str">
        <f>IF(Table134[[#This Row],[Robot]]="X", Table134[[#This Row],[Code]],"")</f>
        <v/>
      </c>
      <c r="M183" t="str">
        <f>IF(Table134[[#This Row],[Blood C]]="X", Table134[[#This Row],[Code]],"")</f>
        <v/>
      </c>
      <c r="N183" t="str">
        <f>IF(Table134[[#This Row],[Cave C]]="X", Table134[[#This Row],[Code]],"")</f>
        <v/>
      </c>
      <c r="O183" t="str">
        <f>IF(Table134[[#This Row],[Crab S]]="X", Table134[[#This Row],[Code]], "")</f>
        <v/>
      </c>
    </row>
    <row r="184" spans="2:15" x14ac:dyDescent="0.25">
      <c r="B184" t="s">
        <v>472</v>
      </c>
      <c r="C184" t="s">
        <v>297</v>
      </c>
      <c r="D184" t="s">
        <v>298</v>
      </c>
      <c r="E18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BiomeType.GrassyPlateaus_OpenShallow_CreatureOnly, count = FindCount, probability = FindProbability},</v>
      </c>
      <c r="K184" t="str">
        <f>IF(Table134[[#This Row],[Cat]]="X",Table134[[#This Row],[Code]],"")</f>
        <v/>
      </c>
      <c r="L184" t="str">
        <f>IF(Table134[[#This Row],[Robot]]="X", Table134[[#This Row],[Code]],"")</f>
        <v/>
      </c>
      <c r="M184" t="str">
        <f>IF(Table134[[#This Row],[Blood C]]="X", Table134[[#This Row],[Code]],"")</f>
        <v/>
      </c>
      <c r="N184" t="str">
        <f>IF(Table134[[#This Row],[Cave C]]="X", Table134[[#This Row],[Code]],"")</f>
        <v/>
      </c>
      <c r="O184" t="str">
        <f>IF(Table134[[#This Row],[Crab S]]="X", Table134[[#This Row],[Code]], "")</f>
        <v/>
      </c>
    </row>
    <row r="185" spans="2:15" x14ac:dyDescent="0.25">
      <c r="B185" t="s">
        <v>473</v>
      </c>
      <c r="C185" t="s">
        <v>297</v>
      </c>
      <c r="D185" t="s">
        <v>298</v>
      </c>
      <c r="E18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BiomeType.GrassyPlateaus_PlateauTop_Obsolete, count = FindCount, probability = FindProbability},</v>
      </c>
      <c r="K185" t="str">
        <f>IF(Table134[[#This Row],[Cat]]="X",Table134[[#This Row],[Code]],"")</f>
        <v/>
      </c>
      <c r="L185" t="str">
        <f>IF(Table134[[#This Row],[Robot]]="X", Table134[[#This Row],[Code]],"")</f>
        <v/>
      </c>
      <c r="M185" t="str">
        <f>IF(Table134[[#This Row],[Blood C]]="X", Table134[[#This Row],[Code]],"")</f>
        <v/>
      </c>
      <c r="N185" t="str">
        <f>IF(Table134[[#This Row],[Cave C]]="X", Table134[[#This Row],[Code]],"")</f>
        <v/>
      </c>
      <c r="O185" t="str">
        <f>IF(Table134[[#This Row],[Crab S]]="X", Table134[[#This Row],[Code]], "")</f>
        <v/>
      </c>
    </row>
    <row r="186" spans="2:15" x14ac:dyDescent="0.25">
      <c r="B186" t="s">
        <v>474</v>
      </c>
      <c r="C186" t="s">
        <v>297</v>
      </c>
      <c r="D186" t="s">
        <v>298</v>
      </c>
      <c r="E18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BiomeType.GrassyPlateaus_Sand, count = FindCount, probability = FindProbability},</v>
      </c>
      <c r="K186" t="str">
        <f>IF(Table134[[#This Row],[Cat]]="X",Table134[[#This Row],[Code]],"")</f>
        <v/>
      </c>
      <c r="L186" t="str">
        <f>IF(Table134[[#This Row],[Robot]]="X", Table134[[#This Row],[Code]],"")</f>
        <v/>
      </c>
      <c r="M186" t="str">
        <f>IF(Table134[[#This Row],[Blood C]]="X", Table134[[#This Row],[Code]],"")</f>
        <v/>
      </c>
      <c r="N186" t="str">
        <f>IF(Table134[[#This Row],[Cave C]]="X", Table134[[#This Row],[Code]],"")</f>
        <v/>
      </c>
      <c r="O186" t="str">
        <f>IF(Table134[[#This Row],[Crab S]]="X", Table134[[#This Row],[Code]], "")</f>
        <v/>
      </c>
    </row>
    <row r="187" spans="2:15" x14ac:dyDescent="0.25">
      <c r="B187" t="s">
        <v>475</v>
      </c>
      <c r="C187" t="s">
        <v>297</v>
      </c>
      <c r="D187" t="s">
        <v>298</v>
      </c>
      <c r="E18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BiomeType.GrassyPlateaus_TechSite, count = FindCount, probability = FindProbability},</v>
      </c>
      <c r="H187" t="s">
        <v>296</v>
      </c>
      <c r="J187" t="s">
        <v>296</v>
      </c>
      <c r="K187" t="str">
        <f>IF(Table134[[#This Row],[Cat]]="X",Table134[[#This Row],[Code]],"")</f>
        <v/>
      </c>
      <c r="L187" t="str">
        <f>IF(Table134[[#This Row],[Robot]]="X", Table134[[#This Row],[Code]],"")</f>
        <v/>
      </c>
      <c r="M187" t="str">
        <f>IF(Table134[[#This Row],[Blood C]]="X", Table134[[#This Row],[Code]],"")</f>
        <v>new LootDistributionData.BiomeData { biome = BiomeType.GrassyPlateaus_TechSite, count = FindCount, probability = FindProbability},</v>
      </c>
      <c r="N187" t="str">
        <f>IF(Table134[[#This Row],[Cave C]]="X", Table134[[#This Row],[Code]],"")</f>
        <v/>
      </c>
      <c r="O187" t="str">
        <f>IF(Table134[[#This Row],[Crab S]]="X", Table134[[#This Row],[Code]], "")</f>
        <v>new LootDistributionData.BiomeData { biome = BiomeType.GrassyPlateaus_TechSite, count = FindCount, probability = FindProbability},</v>
      </c>
    </row>
    <row r="188" spans="2:15" x14ac:dyDescent="0.25">
      <c r="B188" t="s">
        <v>476</v>
      </c>
      <c r="C188" t="s">
        <v>297</v>
      </c>
      <c r="D188" t="s">
        <v>298</v>
      </c>
      <c r="E18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BiomeType.GrassyPlateaus_TechSite_Barrier, count = FindCount, probability = FindProbability},</v>
      </c>
      <c r="K188" t="str">
        <f>IF(Table134[[#This Row],[Cat]]="X",Table134[[#This Row],[Code]],"")</f>
        <v/>
      </c>
      <c r="L188" t="str">
        <f>IF(Table134[[#This Row],[Robot]]="X", Table134[[#This Row],[Code]],"")</f>
        <v/>
      </c>
      <c r="M188" t="str">
        <f>IF(Table134[[#This Row],[Blood C]]="X", Table134[[#This Row],[Code]],"")</f>
        <v/>
      </c>
      <c r="N188" t="str">
        <f>IF(Table134[[#This Row],[Cave C]]="X", Table134[[#This Row],[Code]],"")</f>
        <v/>
      </c>
      <c r="O188" t="str">
        <f>IF(Table134[[#This Row],[Crab S]]="X", Table134[[#This Row],[Code]], "")</f>
        <v/>
      </c>
    </row>
    <row r="189" spans="2:15" x14ac:dyDescent="0.25">
      <c r="B189" t="s">
        <v>477</v>
      </c>
      <c r="C189" t="s">
        <v>297</v>
      </c>
      <c r="D189" t="s">
        <v>298</v>
      </c>
      <c r="E18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BiomeType.GrassyPlateaus_TechSite_Hidden_Unused, count = FindCount, probability = FindProbability},</v>
      </c>
      <c r="K189" t="str">
        <f>IF(Table134[[#This Row],[Cat]]="X",Table134[[#This Row],[Code]],"")</f>
        <v/>
      </c>
      <c r="L189" t="str">
        <f>IF(Table134[[#This Row],[Robot]]="X", Table134[[#This Row],[Code]],"")</f>
        <v/>
      </c>
      <c r="M189" t="str">
        <f>IF(Table134[[#This Row],[Blood C]]="X", Table134[[#This Row],[Code]],"")</f>
        <v/>
      </c>
      <c r="N189" t="str">
        <f>IF(Table134[[#This Row],[Cave C]]="X", Table134[[#This Row],[Code]],"")</f>
        <v/>
      </c>
      <c r="O189" t="str">
        <f>IF(Table134[[#This Row],[Crab S]]="X", Table134[[#This Row],[Code]], "")</f>
        <v/>
      </c>
    </row>
    <row r="190" spans="2:15" x14ac:dyDescent="0.25">
      <c r="B190" t="s">
        <v>2</v>
      </c>
      <c r="C190" t="s">
        <v>297</v>
      </c>
      <c r="D190" t="s">
        <v>298</v>
      </c>
      <c r="E19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BiomeType.GrassyPlateaus_TechSite_Scattered, count = FindCount, probability = FindProbability},</v>
      </c>
      <c r="G190" t="s">
        <v>296</v>
      </c>
      <c r="I190" t="s">
        <v>296</v>
      </c>
      <c r="K190" t="str">
        <f>IF(Table134[[#This Row],[Cat]]="X",Table134[[#This Row],[Code]],"")</f>
        <v/>
      </c>
      <c r="L190" t="str">
        <f>IF(Table134[[#This Row],[Robot]]="X", Table134[[#This Row],[Code]],"")</f>
        <v>new LootDistributionData.BiomeData { biome = BiomeType.GrassyPlateaus_TechSite_Scattered, count = FindCount, probability = FindProbability},</v>
      </c>
      <c r="M190" t="str">
        <f>IF(Table134[[#This Row],[Blood C]]="X", Table134[[#This Row],[Code]],"")</f>
        <v/>
      </c>
      <c r="N190" t="str">
        <f>IF(Table134[[#This Row],[Cave C]]="X", Table134[[#This Row],[Code]],"")</f>
        <v>new LootDistributionData.BiomeData { biome = BiomeType.GrassyPlateaus_TechSite_Scattered, count = FindCount, probability = FindProbability},</v>
      </c>
      <c r="O190" t="str">
        <f>IF(Table134[[#This Row],[Crab S]]="X", Table134[[#This Row],[Code]], "")</f>
        <v/>
      </c>
    </row>
    <row r="191" spans="2:15" x14ac:dyDescent="0.25">
      <c r="B191" t="s">
        <v>478</v>
      </c>
      <c r="C191" t="s">
        <v>297</v>
      </c>
      <c r="D191" t="s">
        <v>298</v>
      </c>
      <c r="E19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BiomeType.GrassyPlateaus_Tower, count = FindCount, probability = FindProbability},</v>
      </c>
      <c r="K191" t="str">
        <f>IF(Table134[[#This Row],[Cat]]="X",Table134[[#This Row],[Code]],"")</f>
        <v/>
      </c>
      <c r="L191" t="str">
        <f>IF(Table134[[#This Row],[Robot]]="X", Table134[[#This Row],[Code]],"")</f>
        <v/>
      </c>
      <c r="M191" t="str">
        <f>IF(Table134[[#This Row],[Blood C]]="X", Table134[[#This Row],[Code]],"")</f>
        <v/>
      </c>
      <c r="N191" t="str">
        <f>IF(Table134[[#This Row],[Cave C]]="X", Table134[[#This Row],[Code]],"")</f>
        <v/>
      </c>
      <c r="O191" t="str">
        <f>IF(Table134[[#This Row],[Crab S]]="X", Table134[[#This Row],[Code]], "")</f>
        <v/>
      </c>
    </row>
    <row r="192" spans="2:15" x14ac:dyDescent="0.25">
      <c r="B192" t="s">
        <v>479</v>
      </c>
      <c r="C192" t="s">
        <v>297</v>
      </c>
      <c r="D192" t="s">
        <v>298</v>
      </c>
      <c r="E19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BiomeType.GrassyPlateaus_TowerBigBase_Obsolete, count = FindCount, probability = FindProbability},</v>
      </c>
      <c r="K192" t="str">
        <f>IF(Table134[[#This Row],[Cat]]="X",Table134[[#This Row],[Code]],"")</f>
        <v/>
      </c>
      <c r="L192" t="str">
        <f>IF(Table134[[#This Row],[Robot]]="X", Table134[[#This Row],[Code]],"")</f>
        <v/>
      </c>
      <c r="M192" t="str">
        <f>IF(Table134[[#This Row],[Blood C]]="X", Table134[[#This Row],[Code]],"")</f>
        <v/>
      </c>
      <c r="N192" t="str">
        <f>IF(Table134[[#This Row],[Cave C]]="X", Table134[[#This Row],[Code]],"")</f>
        <v/>
      </c>
      <c r="O192" t="str">
        <f>IF(Table134[[#This Row],[Crab S]]="X", Table134[[#This Row],[Code]], "")</f>
        <v/>
      </c>
    </row>
    <row r="193" spans="2:15" x14ac:dyDescent="0.25">
      <c r="B193" t="s">
        <v>480</v>
      </c>
      <c r="C193" t="s">
        <v>297</v>
      </c>
      <c r="D193" t="s">
        <v>298</v>
      </c>
      <c r="E19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BiomeType.GrassyPlateaus_TowerBigTop_Obsolete, count = FindCount, probability = FindProbability},</v>
      </c>
      <c r="K193" t="str">
        <f>IF(Table134[[#This Row],[Cat]]="X",Table134[[#This Row],[Code]],"")</f>
        <v/>
      </c>
      <c r="L193" t="str">
        <f>IF(Table134[[#This Row],[Robot]]="X", Table134[[#This Row],[Code]],"")</f>
        <v/>
      </c>
      <c r="M193" t="str">
        <f>IF(Table134[[#This Row],[Blood C]]="X", Table134[[#This Row],[Code]],"")</f>
        <v/>
      </c>
      <c r="N193" t="str">
        <f>IF(Table134[[#This Row],[Cave C]]="X", Table134[[#This Row],[Code]],"")</f>
        <v/>
      </c>
      <c r="O193" t="str">
        <f>IF(Table134[[#This Row],[Crab S]]="X", Table134[[#This Row],[Code]], "")</f>
        <v/>
      </c>
    </row>
    <row r="194" spans="2:15" x14ac:dyDescent="0.25">
      <c r="B194" t="s">
        <v>481</v>
      </c>
      <c r="C194" t="s">
        <v>297</v>
      </c>
      <c r="D194" t="s">
        <v>298</v>
      </c>
      <c r="E19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BiomeType.GrassyPlateaus_TowerSmallBase_Obsolete, count = FindCount, probability = FindProbability},</v>
      </c>
      <c r="K194" t="str">
        <f>IF(Table134[[#This Row],[Cat]]="X",Table134[[#This Row],[Code]],"")</f>
        <v/>
      </c>
      <c r="L194" t="str">
        <f>IF(Table134[[#This Row],[Robot]]="X", Table134[[#This Row],[Code]],"")</f>
        <v/>
      </c>
      <c r="M194" t="str">
        <f>IF(Table134[[#This Row],[Blood C]]="X", Table134[[#This Row],[Code]],"")</f>
        <v/>
      </c>
      <c r="N194" t="str">
        <f>IF(Table134[[#This Row],[Cave C]]="X", Table134[[#This Row],[Code]],"")</f>
        <v/>
      </c>
      <c r="O194" t="str">
        <f>IF(Table134[[#This Row],[Crab S]]="X", Table134[[#This Row],[Code]], "")</f>
        <v/>
      </c>
    </row>
    <row r="195" spans="2:15" x14ac:dyDescent="0.25">
      <c r="B195" t="s">
        <v>482</v>
      </c>
      <c r="C195" t="s">
        <v>297</v>
      </c>
      <c r="D195" t="s">
        <v>298</v>
      </c>
      <c r="E19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BiomeType.GrassyPlateaus_UniqueCreatureSpecial_Obsolete, count = FindCount, probability = FindProbability},</v>
      </c>
      <c r="K195" t="str">
        <f>IF(Table134[[#This Row],[Cat]]="X",Table134[[#This Row],[Code]],"")</f>
        <v/>
      </c>
      <c r="L195" t="str">
        <f>IF(Table134[[#This Row],[Robot]]="X", Table134[[#This Row],[Code]],"")</f>
        <v/>
      </c>
      <c r="M195" t="str">
        <f>IF(Table134[[#This Row],[Blood C]]="X", Table134[[#This Row],[Code]],"")</f>
        <v/>
      </c>
      <c r="N195" t="str">
        <f>IF(Table134[[#This Row],[Cave C]]="X", Table134[[#This Row],[Code]],"")</f>
        <v/>
      </c>
      <c r="O195" t="str">
        <f>IF(Table134[[#This Row],[Crab S]]="X", Table134[[#This Row],[Code]], "")</f>
        <v/>
      </c>
    </row>
    <row r="196" spans="2:15" x14ac:dyDescent="0.25">
      <c r="B196" t="s">
        <v>483</v>
      </c>
      <c r="C196" t="s">
        <v>297</v>
      </c>
      <c r="D196" t="s">
        <v>298</v>
      </c>
      <c r="E19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BiomeType.GrassyPlateaus_UniqueCreature_Obsolete, count = FindCount, probability = FindProbability},</v>
      </c>
      <c r="K196" t="str">
        <f>IF(Table134[[#This Row],[Cat]]="X",Table134[[#This Row],[Code]],"")</f>
        <v/>
      </c>
      <c r="L196" t="str">
        <f>IF(Table134[[#This Row],[Robot]]="X", Table134[[#This Row],[Code]],"")</f>
        <v/>
      </c>
      <c r="M196" t="str">
        <f>IF(Table134[[#This Row],[Blood C]]="X", Table134[[#This Row],[Code]],"")</f>
        <v/>
      </c>
      <c r="N196" t="str">
        <f>IF(Table134[[#This Row],[Cave C]]="X", Table134[[#This Row],[Code]],"")</f>
        <v/>
      </c>
      <c r="O196" t="str">
        <f>IF(Table134[[#This Row],[Crab S]]="X", Table134[[#This Row],[Code]], "")</f>
        <v/>
      </c>
    </row>
    <row r="197" spans="2:15" x14ac:dyDescent="0.25">
      <c r="B197" t="s">
        <v>484</v>
      </c>
      <c r="C197" t="s">
        <v>297</v>
      </c>
      <c r="D197" t="s">
        <v>298</v>
      </c>
      <c r="E19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BiomeType.GrassyPlateaus_Wall, count = FindCount, probability = FindProbability},</v>
      </c>
      <c r="K197" t="str">
        <f>IF(Table134[[#This Row],[Cat]]="X",Table134[[#This Row],[Code]],"")</f>
        <v/>
      </c>
      <c r="L197" t="str">
        <f>IF(Table134[[#This Row],[Robot]]="X", Table134[[#This Row],[Code]],"")</f>
        <v/>
      </c>
      <c r="M197" t="str">
        <f>IF(Table134[[#This Row],[Blood C]]="X", Table134[[#This Row],[Code]],"")</f>
        <v/>
      </c>
      <c r="N197" t="str">
        <f>IF(Table134[[#This Row],[Cave C]]="X", Table134[[#This Row],[Code]],"")</f>
        <v/>
      </c>
      <c r="O197" t="str">
        <f>IF(Table134[[#This Row],[Crab S]]="X", Table134[[#This Row],[Code]], "")</f>
        <v/>
      </c>
    </row>
    <row r="198" spans="2:15" x14ac:dyDescent="0.25">
      <c r="B198" t="s">
        <v>485</v>
      </c>
      <c r="C198" t="s">
        <v>297</v>
      </c>
      <c r="D198" t="s">
        <v>298</v>
      </c>
      <c r="E19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BiomeType.GrassyPlateaus__Generic_Obsolete, count = FindCount, probability = FindProbability},</v>
      </c>
      <c r="K198" t="str">
        <f>IF(Table134[[#This Row],[Cat]]="X",Table134[[#This Row],[Code]],"")</f>
        <v/>
      </c>
      <c r="L198" t="str">
        <f>IF(Table134[[#This Row],[Robot]]="X", Table134[[#This Row],[Code]],"")</f>
        <v/>
      </c>
      <c r="M198" t="str">
        <f>IF(Table134[[#This Row],[Blood C]]="X", Table134[[#This Row],[Code]],"")</f>
        <v/>
      </c>
      <c r="N198" t="str">
        <f>IF(Table134[[#This Row],[Cave C]]="X", Table134[[#This Row],[Code]],"")</f>
        <v/>
      </c>
      <c r="O198" t="str">
        <f>IF(Table134[[#This Row],[Crab S]]="X", Table134[[#This Row],[Code]], "")</f>
        <v/>
      </c>
    </row>
    <row r="199" spans="2:15" x14ac:dyDescent="0.25">
      <c r="B199" t="s">
        <v>486</v>
      </c>
      <c r="C199" t="s">
        <v>297</v>
      </c>
      <c r="D199" t="s">
        <v>298</v>
      </c>
      <c r="E19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BiomeType.InactiveLavaZone_CastleChamber_Ceiling, count = FindCount, probability = FindProbability},</v>
      </c>
      <c r="K199" t="str">
        <f>IF(Table134[[#This Row],[Cat]]="X",Table134[[#This Row],[Code]],"")</f>
        <v/>
      </c>
      <c r="L199" t="str">
        <f>IF(Table134[[#This Row],[Robot]]="X", Table134[[#This Row],[Code]],"")</f>
        <v/>
      </c>
      <c r="M199" t="str">
        <f>IF(Table134[[#This Row],[Blood C]]="X", Table134[[#This Row],[Code]],"")</f>
        <v/>
      </c>
      <c r="N199" t="str">
        <f>IF(Table134[[#This Row],[Cave C]]="X", Table134[[#This Row],[Code]],"")</f>
        <v/>
      </c>
      <c r="O199" t="str">
        <f>IF(Table134[[#This Row],[Crab S]]="X", Table134[[#This Row],[Code]], "")</f>
        <v/>
      </c>
    </row>
    <row r="200" spans="2:15" x14ac:dyDescent="0.25">
      <c r="B200" t="s">
        <v>487</v>
      </c>
      <c r="C200" t="s">
        <v>297</v>
      </c>
      <c r="D200" t="s">
        <v>298</v>
      </c>
      <c r="E20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BiomeType.InactiveLavaZone_CastleChamber_Floor, count = FindCount, probability = FindProbability},</v>
      </c>
      <c r="K200" t="str">
        <f>IF(Table134[[#This Row],[Cat]]="X",Table134[[#This Row],[Code]],"")</f>
        <v/>
      </c>
      <c r="L200" t="str">
        <f>IF(Table134[[#This Row],[Robot]]="X", Table134[[#This Row],[Code]],"")</f>
        <v/>
      </c>
      <c r="M200" t="str">
        <f>IF(Table134[[#This Row],[Blood C]]="X", Table134[[#This Row],[Code]],"")</f>
        <v/>
      </c>
      <c r="N200" t="str">
        <f>IF(Table134[[#This Row],[Cave C]]="X", Table134[[#This Row],[Code]],"")</f>
        <v/>
      </c>
      <c r="O200" t="str">
        <f>IF(Table134[[#This Row],[Crab S]]="X", Table134[[#This Row],[Code]], "")</f>
        <v/>
      </c>
    </row>
    <row r="201" spans="2:15" x14ac:dyDescent="0.25">
      <c r="B201" t="s">
        <v>488</v>
      </c>
      <c r="C201" t="s">
        <v>297</v>
      </c>
      <c r="D201" t="s">
        <v>298</v>
      </c>
      <c r="E20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BiomeType.InactiveLavaZone_CastleChamber_Lava_CreatureOnly, count = FindCount, probability = FindProbability},</v>
      </c>
      <c r="K201" t="str">
        <f>IF(Table134[[#This Row],[Cat]]="X",Table134[[#This Row],[Code]],"")</f>
        <v/>
      </c>
      <c r="L201" t="str">
        <f>IF(Table134[[#This Row],[Robot]]="X", Table134[[#This Row],[Code]],"")</f>
        <v/>
      </c>
      <c r="M201" t="str">
        <f>IF(Table134[[#This Row],[Blood C]]="X", Table134[[#This Row],[Code]],"")</f>
        <v/>
      </c>
      <c r="N201" t="str">
        <f>IF(Table134[[#This Row],[Cave C]]="X", Table134[[#This Row],[Code]],"")</f>
        <v/>
      </c>
      <c r="O201" t="str">
        <f>IF(Table134[[#This Row],[Crab S]]="X", Table134[[#This Row],[Code]], "")</f>
        <v/>
      </c>
    </row>
    <row r="202" spans="2:15" x14ac:dyDescent="0.25">
      <c r="B202" t="s">
        <v>489</v>
      </c>
      <c r="C202" t="s">
        <v>297</v>
      </c>
      <c r="D202" t="s">
        <v>298</v>
      </c>
      <c r="E20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BiomeType.InactiveLavaZone_CastleChamber_Open_CreatureOnly, count = FindCount, probability = FindProbability},</v>
      </c>
      <c r="K202" t="str">
        <f>IF(Table134[[#This Row],[Cat]]="X",Table134[[#This Row],[Code]],"")</f>
        <v/>
      </c>
      <c r="L202" t="str">
        <f>IF(Table134[[#This Row],[Robot]]="X", Table134[[#This Row],[Code]],"")</f>
        <v/>
      </c>
      <c r="M202" t="str">
        <f>IF(Table134[[#This Row],[Blood C]]="X", Table134[[#This Row],[Code]],"")</f>
        <v/>
      </c>
      <c r="N202" t="str">
        <f>IF(Table134[[#This Row],[Cave C]]="X", Table134[[#This Row],[Code]],"")</f>
        <v/>
      </c>
      <c r="O202" t="str">
        <f>IF(Table134[[#This Row],[Crab S]]="X", Table134[[#This Row],[Code]], "")</f>
        <v/>
      </c>
    </row>
    <row r="203" spans="2:15" x14ac:dyDescent="0.25">
      <c r="B203" t="s">
        <v>490</v>
      </c>
      <c r="C203" t="s">
        <v>297</v>
      </c>
      <c r="D203" t="s">
        <v>298</v>
      </c>
      <c r="E20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BiomeType.InactiveLavaZone_CastleChamber_Wall, count = FindCount, probability = FindProbability},</v>
      </c>
      <c r="K203" t="str">
        <f>IF(Table134[[#This Row],[Cat]]="X",Table134[[#This Row],[Code]],"")</f>
        <v/>
      </c>
      <c r="L203" t="str">
        <f>IF(Table134[[#This Row],[Robot]]="X", Table134[[#This Row],[Code]],"")</f>
        <v/>
      </c>
      <c r="M203" t="str">
        <f>IF(Table134[[#This Row],[Blood C]]="X", Table134[[#This Row],[Code]],"")</f>
        <v/>
      </c>
      <c r="N203" t="str">
        <f>IF(Table134[[#This Row],[Cave C]]="X", Table134[[#This Row],[Code]],"")</f>
        <v/>
      </c>
      <c r="O203" t="str">
        <f>IF(Table134[[#This Row],[Crab S]]="X", Table134[[#This Row],[Code]], "")</f>
        <v/>
      </c>
    </row>
    <row r="204" spans="2:15" x14ac:dyDescent="0.25">
      <c r="B204" t="s">
        <v>491</v>
      </c>
      <c r="C204" t="s">
        <v>297</v>
      </c>
      <c r="D204" t="s">
        <v>298</v>
      </c>
      <c r="E20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BiomeType.InactiveLavaZone_CastleTunnel_Ceiling, count = FindCount, probability = FindProbability},</v>
      </c>
      <c r="K204" t="str">
        <f>IF(Table134[[#This Row],[Cat]]="X",Table134[[#This Row],[Code]],"")</f>
        <v/>
      </c>
      <c r="L204" t="str">
        <f>IF(Table134[[#This Row],[Robot]]="X", Table134[[#This Row],[Code]],"")</f>
        <v/>
      </c>
      <c r="M204" t="str">
        <f>IF(Table134[[#This Row],[Blood C]]="X", Table134[[#This Row],[Code]],"")</f>
        <v/>
      </c>
      <c r="N204" t="str">
        <f>IF(Table134[[#This Row],[Cave C]]="X", Table134[[#This Row],[Code]],"")</f>
        <v/>
      </c>
      <c r="O204" t="str">
        <f>IF(Table134[[#This Row],[Crab S]]="X", Table134[[#This Row],[Code]], "")</f>
        <v/>
      </c>
    </row>
    <row r="205" spans="2:15" x14ac:dyDescent="0.25">
      <c r="B205" t="s">
        <v>492</v>
      </c>
      <c r="C205" t="s">
        <v>297</v>
      </c>
      <c r="D205" t="s">
        <v>298</v>
      </c>
      <c r="E20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BiomeType.InactiveLavaZone_CastleTunnel_Floor, count = FindCount, probability = FindProbability},</v>
      </c>
      <c r="K205" t="str">
        <f>IF(Table134[[#This Row],[Cat]]="X",Table134[[#This Row],[Code]],"")</f>
        <v/>
      </c>
      <c r="L205" t="str">
        <f>IF(Table134[[#This Row],[Robot]]="X", Table134[[#This Row],[Code]],"")</f>
        <v/>
      </c>
      <c r="M205" t="str">
        <f>IF(Table134[[#This Row],[Blood C]]="X", Table134[[#This Row],[Code]],"")</f>
        <v/>
      </c>
      <c r="N205" t="str">
        <f>IF(Table134[[#This Row],[Cave C]]="X", Table134[[#This Row],[Code]],"")</f>
        <v/>
      </c>
      <c r="O205" t="str">
        <f>IF(Table134[[#This Row],[Crab S]]="X", Table134[[#This Row],[Code]], "")</f>
        <v/>
      </c>
    </row>
    <row r="206" spans="2:15" x14ac:dyDescent="0.25">
      <c r="B206" t="s">
        <v>493</v>
      </c>
      <c r="C206" t="s">
        <v>297</v>
      </c>
      <c r="D206" t="s">
        <v>298</v>
      </c>
      <c r="E20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BiomeType.InactiveLavaZone_CastleTunnel_Lava_CreatureOnly, count = FindCount, probability = FindProbability},</v>
      </c>
      <c r="K206" t="str">
        <f>IF(Table134[[#This Row],[Cat]]="X",Table134[[#This Row],[Code]],"")</f>
        <v/>
      </c>
      <c r="L206" t="str">
        <f>IF(Table134[[#This Row],[Robot]]="X", Table134[[#This Row],[Code]],"")</f>
        <v/>
      </c>
      <c r="M206" t="str">
        <f>IF(Table134[[#This Row],[Blood C]]="X", Table134[[#This Row],[Code]],"")</f>
        <v/>
      </c>
      <c r="N206" t="str">
        <f>IF(Table134[[#This Row],[Cave C]]="X", Table134[[#This Row],[Code]],"")</f>
        <v/>
      </c>
      <c r="O206" t="str">
        <f>IF(Table134[[#This Row],[Crab S]]="X", Table134[[#This Row],[Code]], "")</f>
        <v/>
      </c>
    </row>
    <row r="207" spans="2:15" x14ac:dyDescent="0.25">
      <c r="B207" t="s">
        <v>494</v>
      </c>
      <c r="C207" t="s">
        <v>297</v>
      </c>
      <c r="D207" t="s">
        <v>298</v>
      </c>
      <c r="E20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BiomeType.InactiveLavaZone_CastleTunnel_Open_CreatureOnly, count = FindCount, probability = FindProbability},</v>
      </c>
      <c r="K207" t="str">
        <f>IF(Table134[[#This Row],[Cat]]="X",Table134[[#This Row],[Code]],"")</f>
        <v/>
      </c>
      <c r="L207" t="str">
        <f>IF(Table134[[#This Row],[Robot]]="X", Table134[[#This Row],[Code]],"")</f>
        <v/>
      </c>
      <c r="M207" t="str">
        <f>IF(Table134[[#This Row],[Blood C]]="X", Table134[[#This Row],[Code]],"")</f>
        <v/>
      </c>
      <c r="N207" t="str">
        <f>IF(Table134[[#This Row],[Cave C]]="X", Table134[[#This Row],[Code]],"")</f>
        <v/>
      </c>
      <c r="O207" t="str">
        <f>IF(Table134[[#This Row],[Crab S]]="X", Table134[[#This Row],[Code]], "")</f>
        <v/>
      </c>
    </row>
    <row r="208" spans="2:15" x14ac:dyDescent="0.25">
      <c r="B208" t="s">
        <v>495</v>
      </c>
      <c r="C208" t="s">
        <v>297</v>
      </c>
      <c r="D208" t="s">
        <v>298</v>
      </c>
      <c r="E20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BiomeType.InactiveLavaZone_CastleTunnel_Wall, count = FindCount, probability = FindProbability},</v>
      </c>
      <c r="K208" t="str">
        <f>IF(Table134[[#This Row],[Cat]]="X",Table134[[#This Row],[Code]],"")</f>
        <v/>
      </c>
      <c r="L208" t="str">
        <f>IF(Table134[[#This Row],[Robot]]="X", Table134[[#This Row],[Code]],"")</f>
        <v/>
      </c>
      <c r="M208" t="str">
        <f>IF(Table134[[#This Row],[Blood C]]="X", Table134[[#This Row],[Code]],"")</f>
        <v/>
      </c>
      <c r="N208" t="str">
        <f>IF(Table134[[#This Row],[Cave C]]="X", Table134[[#This Row],[Code]],"")</f>
        <v/>
      </c>
      <c r="O208" t="str">
        <f>IF(Table134[[#This Row],[Crab S]]="X", Table134[[#This Row],[Code]], "")</f>
        <v/>
      </c>
    </row>
    <row r="209" spans="2:15" x14ac:dyDescent="0.25">
      <c r="B209" t="s">
        <v>496</v>
      </c>
      <c r="C209" t="s">
        <v>297</v>
      </c>
      <c r="D209" t="s">
        <v>298</v>
      </c>
      <c r="E20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BiomeType.InactiveLavaZone_Chamber_Ceiling, count = FindCount, probability = FindProbability},</v>
      </c>
      <c r="K209" t="str">
        <f>IF(Table134[[#This Row],[Cat]]="X",Table134[[#This Row],[Code]],"")</f>
        <v/>
      </c>
      <c r="L209" t="str">
        <f>IF(Table134[[#This Row],[Robot]]="X", Table134[[#This Row],[Code]],"")</f>
        <v/>
      </c>
      <c r="M209" t="str">
        <f>IF(Table134[[#This Row],[Blood C]]="X", Table134[[#This Row],[Code]],"")</f>
        <v/>
      </c>
      <c r="N209" t="str">
        <f>IF(Table134[[#This Row],[Cave C]]="X", Table134[[#This Row],[Code]],"")</f>
        <v/>
      </c>
      <c r="O209" t="str">
        <f>IF(Table134[[#This Row],[Crab S]]="X", Table134[[#This Row],[Code]], "")</f>
        <v/>
      </c>
    </row>
    <row r="210" spans="2:15" x14ac:dyDescent="0.25">
      <c r="B210" t="s">
        <v>497</v>
      </c>
      <c r="C210" t="s">
        <v>297</v>
      </c>
      <c r="D210" t="s">
        <v>298</v>
      </c>
      <c r="E21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BiomeType.InactiveLavaZone_Chamber_Dragon_Open_CreatureOnly, count = FindCount, probability = FindProbability},</v>
      </c>
      <c r="K210" t="str">
        <f>IF(Table134[[#This Row],[Cat]]="X",Table134[[#This Row],[Code]],"")</f>
        <v/>
      </c>
      <c r="L210" t="str">
        <f>IF(Table134[[#This Row],[Robot]]="X", Table134[[#This Row],[Code]],"")</f>
        <v/>
      </c>
      <c r="M210" t="str">
        <f>IF(Table134[[#This Row],[Blood C]]="X", Table134[[#This Row],[Code]],"")</f>
        <v/>
      </c>
      <c r="N210" t="str">
        <f>IF(Table134[[#This Row],[Cave C]]="X", Table134[[#This Row],[Code]],"")</f>
        <v/>
      </c>
      <c r="O210" t="str">
        <f>IF(Table134[[#This Row],[Crab S]]="X", Table134[[#This Row],[Code]], "")</f>
        <v/>
      </c>
    </row>
    <row r="211" spans="2:15" x14ac:dyDescent="0.25">
      <c r="B211" t="s">
        <v>498</v>
      </c>
      <c r="C211" t="s">
        <v>297</v>
      </c>
      <c r="D211" t="s">
        <v>298</v>
      </c>
      <c r="E21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BiomeType.InactiveLavaZone_Chamber_Floor, count = FindCount, probability = FindProbability},</v>
      </c>
      <c r="K211" t="str">
        <f>IF(Table134[[#This Row],[Cat]]="X",Table134[[#This Row],[Code]],"")</f>
        <v/>
      </c>
      <c r="L211" t="str">
        <f>IF(Table134[[#This Row],[Robot]]="X", Table134[[#This Row],[Code]],"")</f>
        <v/>
      </c>
      <c r="M211" t="str">
        <f>IF(Table134[[#This Row],[Blood C]]="X", Table134[[#This Row],[Code]],"")</f>
        <v/>
      </c>
      <c r="N211" t="str">
        <f>IF(Table134[[#This Row],[Cave C]]="X", Table134[[#This Row],[Code]],"")</f>
        <v/>
      </c>
      <c r="O211" t="str">
        <f>IF(Table134[[#This Row],[Crab S]]="X", Table134[[#This Row],[Code]], "")</f>
        <v/>
      </c>
    </row>
    <row r="212" spans="2:15" x14ac:dyDescent="0.25">
      <c r="B212" t="s">
        <v>499</v>
      </c>
      <c r="C212" t="s">
        <v>297</v>
      </c>
      <c r="D212" t="s">
        <v>298</v>
      </c>
      <c r="E21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BiomeType.InactiveLavaZone_Chamber_Floor_Far, count = FindCount, probability = FindProbability},</v>
      </c>
      <c r="K212" t="str">
        <f>IF(Table134[[#This Row],[Cat]]="X",Table134[[#This Row],[Code]],"")</f>
        <v/>
      </c>
      <c r="L212" t="str">
        <f>IF(Table134[[#This Row],[Robot]]="X", Table134[[#This Row],[Code]],"")</f>
        <v/>
      </c>
      <c r="M212" t="str">
        <f>IF(Table134[[#This Row],[Blood C]]="X", Table134[[#This Row],[Code]],"")</f>
        <v/>
      </c>
      <c r="N212" t="str">
        <f>IF(Table134[[#This Row],[Cave C]]="X", Table134[[#This Row],[Code]],"")</f>
        <v/>
      </c>
      <c r="O212" t="str">
        <f>IF(Table134[[#This Row],[Crab S]]="X", Table134[[#This Row],[Code]], "")</f>
        <v/>
      </c>
    </row>
    <row r="213" spans="2:15" x14ac:dyDescent="0.25">
      <c r="B213" t="s">
        <v>500</v>
      </c>
      <c r="C213" t="s">
        <v>297</v>
      </c>
      <c r="D213" t="s">
        <v>298</v>
      </c>
      <c r="E21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BiomeType.InactiveLavaZone_Chamber_Lava, count = FindCount, probability = FindProbability},</v>
      </c>
      <c r="K213" t="str">
        <f>IF(Table134[[#This Row],[Cat]]="X",Table134[[#This Row],[Code]],"")</f>
        <v/>
      </c>
      <c r="L213" t="str">
        <f>IF(Table134[[#This Row],[Robot]]="X", Table134[[#This Row],[Code]],"")</f>
        <v/>
      </c>
      <c r="M213" t="str">
        <f>IF(Table134[[#This Row],[Blood C]]="X", Table134[[#This Row],[Code]],"")</f>
        <v/>
      </c>
      <c r="N213" t="str">
        <f>IF(Table134[[#This Row],[Cave C]]="X", Table134[[#This Row],[Code]],"")</f>
        <v/>
      </c>
      <c r="O213" t="str">
        <f>IF(Table134[[#This Row],[Crab S]]="X", Table134[[#This Row],[Code]], "")</f>
        <v/>
      </c>
    </row>
    <row r="214" spans="2:15" x14ac:dyDescent="0.25">
      <c r="B214" t="s">
        <v>501</v>
      </c>
      <c r="C214" t="s">
        <v>297</v>
      </c>
      <c r="D214" t="s">
        <v>298</v>
      </c>
      <c r="E21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BiomeType.InactiveLavaZone_Chamber_MagmaBubble, count = FindCount, probability = FindProbability},</v>
      </c>
      <c r="K214" t="str">
        <f>IF(Table134[[#This Row],[Cat]]="X",Table134[[#This Row],[Code]],"")</f>
        <v/>
      </c>
      <c r="L214" t="str">
        <f>IF(Table134[[#This Row],[Robot]]="X", Table134[[#This Row],[Code]],"")</f>
        <v/>
      </c>
      <c r="M214" t="str">
        <f>IF(Table134[[#This Row],[Blood C]]="X", Table134[[#This Row],[Code]],"")</f>
        <v/>
      </c>
      <c r="N214" t="str">
        <f>IF(Table134[[#This Row],[Cave C]]="X", Table134[[#This Row],[Code]],"")</f>
        <v/>
      </c>
      <c r="O214" t="str">
        <f>IF(Table134[[#This Row],[Crab S]]="X", Table134[[#This Row],[Code]], "")</f>
        <v/>
      </c>
    </row>
    <row r="215" spans="2:15" x14ac:dyDescent="0.25">
      <c r="B215" t="s">
        <v>502</v>
      </c>
      <c r="C215" t="s">
        <v>297</v>
      </c>
      <c r="D215" t="s">
        <v>298</v>
      </c>
      <c r="E21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BiomeType.InactiveLavaZone_Chamber_MagmaTree, count = FindCount, probability = FindProbability},</v>
      </c>
      <c r="K215" t="str">
        <f>IF(Table134[[#This Row],[Cat]]="X",Table134[[#This Row],[Code]],"")</f>
        <v/>
      </c>
      <c r="L215" t="str">
        <f>IF(Table134[[#This Row],[Robot]]="X", Table134[[#This Row],[Code]],"")</f>
        <v/>
      </c>
      <c r="M215" t="str">
        <f>IF(Table134[[#This Row],[Blood C]]="X", Table134[[#This Row],[Code]],"")</f>
        <v/>
      </c>
      <c r="N215" t="str">
        <f>IF(Table134[[#This Row],[Cave C]]="X", Table134[[#This Row],[Code]],"")</f>
        <v/>
      </c>
      <c r="O215" t="str">
        <f>IF(Table134[[#This Row],[Crab S]]="X", Table134[[#This Row],[Code]], "")</f>
        <v/>
      </c>
    </row>
    <row r="216" spans="2:15" x14ac:dyDescent="0.25">
      <c r="B216" t="s">
        <v>503</v>
      </c>
      <c r="C216" t="s">
        <v>297</v>
      </c>
      <c r="D216" t="s">
        <v>298</v>
      </c>
      <c r="E21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BiomeType.InactiveLavaZone_Chamber_Open_CreatureOnly, count = FindCount, probability = FindProbability},</v>
      </c>
      <c r="K216" t="str">
        <f>IF(Table134[[#This Row],[Cat]]="X",Table134[[#This Row],[Code]],"")</f>
        <v/>
      </c>
      <c r="L216" t="str">
        <f>IF(Table134[[#This Row],[Robot]]="X", Table134[[#This Row],[Code]],"")</f>
        <v/>
      </c>
      <c r="M216" t="str">
        <f>IF(Table134[[#This Row],[Blood C]]="X", Table134[[#This Row],[Code]],"")</f>
        <v/>
      </c>
      <c r="N216" t="str">
        <f>IF(Table134[[#This Row],[Cave C]]="X", Table134[[#This Row],[Code]],"")</f>
        <v/>
      </c>
      <c r="O216" t="str">
        <f>IF(Table134[[#This Row],[Crab S]]="X", Table134[[#This Row],[Code]], "")</f>
        <v/>
      </c>
    </row>
    <row r="217" spans="2:15" x14ac:dyDescent="0.25">
      <c r="B217" t="s">
        <v>504</v>
      </c>
      <c r="C217" t="s">
        <v>297</v>
      </c>
      <c r="D217" t="s">
        <v>298</v>
      </c>
      <c r="E21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BiomeType.InactiveLavaZone_Chamber_Open_UniqueCreatureOnly, count = FindCount, probability = FindProbability},</v>
      </c>
      <c r="K217" t="str">
        <f>IF(Table134[[#This Row],[Cat]]="X",Table134[[#This Row],[Code]],"")</f>
        <v/>
      </c>
      <c r="L217" t="str">
        <f>IF(Table134[[#This Row],[Robot]]="X", Table134[[#This Row],[Code]],"")</f>
        <v/>
      </c>
      <c r="M217" t="str">
        <f>IF(Table134[[#This Row],[Blood C]]="X", Table134[[#This Row],[Code]],"")</f>
        <v/>
      </c>
      <c r="N217" t="str">
        <f>IF(Table134[[#This Row],[Cave C]]="X", Table134[[#This Row],[Code]],"")</f>
        <v/>
      </c>
      <c r="O217" t="str">
        <f>IF(Table134[[#This Row],[Crab S]]="X", Table134[[#This Row],[Code]], "")</f>
        <v/>
      </c>
    </row>
    <row r="218" spans="2:15" x14ac:dyDescent="0.25">
      <c r="B218" t="s">
        <v>505</v>
      </c>
      <c r="C218" t="s">
        <v>297</v>
      </c>
      <c r="D218" t="s">
        <v>298</v>
      </c>
      <c r="E21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BiomeType.InactiveLavaZone_Chamber_Wall, count = FindCount, probability = FindProbability},</v>
      </c>
      <c r="K218" t="str">
        <f>IF(Table134[[#This Row],[Cat]]="X",Table134[[#This Row],[Code]],"")</f>
        <v/>
      </c>
      <c r="L218" t="str">
        <f>IF(Table134[[#This Row],[Robot]]="X", Table134[[#This Row],[Code]],"")</f>
        <v/>
      </c>
      <c r="M218" t="str">
        <f>IF(Table134[[#This Row],[Blood C]]="X", Table134[[#This Row],[Code]],"")</f>
        <v/>
      </c>
      <c r="N218" t="str">
        <f>IF(Table134[[#This Row],[Cave C]]="X", Table134[[#This Row],[Code]],"")</f>
        <v/>
      </c>
      <c r="O218" t="str">
        <f>IF(Table134[[#This Row],[Crab S]]="X", Table134[[#This Row],[Code]], "")</f>
        <v/>
      </c>
    </row>
    <row r="219" spans="2:15" x14ac:dyDescent="0.25">
      <c r="B219" t="s">
        <v>506</v>
      </c>
      <c r="C219" t="s">
        <v>297</v>
      </c>
      <c r="D219" t="s">
        <v>298</v>
      </c>
      <c r="E21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BiomeType.InactiveLavaZone_Corridor_Ceiling, count = FindCount, probability = FindProbability},</v>
      </c>
      <c r="K219" t="str">
        <f>IF(Table134[[#This Row],[Cat]]="X",Table134[[#This Row],[Code]],"")</f>
        <v/>
      </c>
      <c r="L219" t="str">
        <f>IF(Table134[[#This Row],[Robot]]="X", Table134[[#This Row],[Code]],"")</f>
        <v/>
      </c>
      <c r="M219" t="str">
        <f>IF(Table134[[#This Row],[Blood C]]="X", Table134[[#This Row],[Code]],"")</f>
        <v/>
      </c>
      <c r="N219" t="str">
        <f>IF(Table134[[#This Row],[Cave C]]="X", Table134[[#This Row],[Code]],"")</f>
        <v/>
      </c>
      <c r="O219" t="str">
        <f>IF(Table134[[#This Row],[Crab S]]="X", Table134[[#This Row],[Code]], "")</f>
        <v/>
      </c>
    </row>
    <row r="220" spans="2:15" x14ac:dyDescent="0.25">
      <c r="B220" t="s">
        <v>507</v>
      </c>
      <c r="C220" t="s">
        <v>297</v>
      </c>
      <c r="D220" t="s">
        <v>298</v>
      </c>
      <c r="E22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BiomeType.InactiveLavaZone_Corridor_Floor, count = FindCount, probability = FindProbability},</v>
      </c>
      <c r="K220" t="str">
        <f>IF(Table134[[#This Row],[Cat]]="X",Table134[[#This Row],[Code]],"")</f>
        <v/>
      </c>
      <c r="L220" t="str">
        <f>IF(Table134[[#This Row],[Robot]]="X", Table134[[#This Row],[Code]],"")</f>
        <v/>
      </c>
      <c r="M220" t="str">
        <f>IF(Table134[[#This Row],[Blood C]]="X", Table134[[#This Row],[Code]],"")</f>
        <v/>
      </c>
      <c r="N220" t="str">
        <f>IF(Table134[[#This Row],[Cave C]]="X", Table134[[#This Row],[Code]],"")</f>
        <v/>
      </c>
      <c r="O220" t="str">
        <f>IF(Table134[[#This Row],[Crab S]]="X", Table134[[#This Row],[Code]], "")</f>
        <v/>
      </c>
    </row>
    <row r="221" spans="2:15" x14ac:dyDescent="0.25">
      <c r="B221" t="s">
        <v>508</v>
      </c>
      <c r="C221" t="s">
        <v>297</v>
      </c>
      <c r="D221" t="s">
        <v>298</v>
      </c>
      <c r="E22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BiomeType.InactiveLavaZone_Corridor_Floor_Far, count = FindCount, probability = FindProbability},</v>
      </c>
      <c r="K221" t="str">
        <f>IF(Table134[[#This Row],[Cat]]="X",Table134[[#This Row],[Code]],"")</f>
        <v/>
      </c>
      <c r="L221" t="str">
        <f>IF(Table134[[#This Row],[Robot]]="X", Table134[[#This Row],[Code]],"")</f>
        <v/>
      </c>
      <c r="M221" t="str">
        <f>IF(Table134[[#This Row],[Blood C]]="X", Table134[[#This Row],[Code]],"")</f>
        <v/>
      </c>
      <c r="N221" t="str">
        <f>IF(Table134[[#This Row],[Cave C]]="X", Table134[[#This Row],[Code]],"")</f>
        <v/>
      </c>
      <c r="O221" t="str">
        <f>IF(Table134[[#This Row],[Crab S]]="X", Table134[[#This Row],[Code]], "")</f>
        <v/>
      </c>
    </row>
    <row r="222" spans="2:15" x14ac:dyDescent="0.25">
      <c r="B222" t="s">
        <v>509</v>
      </c>
      <c r="C222" t="s">
        <v>297</v>
      </c>
      <c r="D222" t="s">
        <v>298</v>
      </c>
      <c r="E22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BiomeType.InactiveLavaZone_Corridor_Lava_CreatureOnly, count = FindCount, probability = FindProbability},</v>
      </c>
      <c r="K222" t="str">
        <f>IF(Table134[[#This Row],[Cat]]="X",Table134[[#This Row],[Code]],"")</f>
        <v/>
      </c>
      <c r="L222" t="str">
        <f>IF(Table134[[#This Row],[Robot]]="X", Table134[[#This Row],[Code]],"")</f>
        <v/>
      </c>
      <c r="M222" t="str">
        <f>IF(Table134[[#This Row],[Blood C]]="X", Table134[[#This Row],[Code]],"")</f>
        <v/>
      </c>
      <c r="N222" t="str">
        <f>IF(Table134[[#This Row],[Cave C]]="X", Table134[[#This Row],[Code]],"")</f>
        <v/>
      </c>
      <c r="O222" t="str">
        <f>IF(Table134[[#This Row],[Crab S]]="X", Table134[[#This Row],[Code]], "")</f>
        <v/>
      </c>
    </row>
    <row r="223" spans="2:15" x14ac:dyDescent="0.25">
      <c r="B223" t="s">
        <v>510</v>
      </c>
      <c r="C223" t="s">
        <v>297</v>
      </c>
      <c r="D223" t="s">
        <v>298</v>
      </c>
      <c r="E22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BiomeType.InactiveLavaZone_Corridor_Open_CreatureOnly, count = FindCount, probability = FindProbability},</v>
      </c>
      <c r="K223" t="str">
        <f>IF(Table134[[#This Row],[Cat]]="X",Table134[[#This Row],[Code]],"")</f>
        <v/>
      </c>
      <c r="L223" t="str">
        <f>IF(Table134[[#This Row],[Robot]]="X", Table134[[#This Row],[Code]],"")</f>
        <v/>
      </c>
      <c r="M223" t="str">
        <f>IF(Table134[[#This Row],[Blood C]]="X", Table134[[#This Row],[Code]],"")</f>
        <v/>
      </c>
      <c r="N223" t="str">
        <f>IF(Table134[[#This Row],[Cave C]]="X", Table134[[#This Row],[Code]],"")</f>
        <v/>
      </c>
      <c r="O223" t="str">
        <f>IF(Table134[[#This Row],[Crab S]]="X", Table134[[#This Row],[Code]], "")</f>
        <v/>
      </c>
    </row>
    <row r="224" spans="2:15" x14ac:dyDescent="0.25">
      <c r="B224" t="s">
        <v>511</v>
      </c>
      <c r="C224" t="s">
        <v>297</v>
      </c>
      <c r="D224" t="s">
        <v>298</v>
      </c>
      <c r="E22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BiomeType.InactiveLavaZone_Corridor_Wall, count = FindCount, probability = FindProbability},</v>
      </c>
      <c r="K224" t="str">
        <f>IF(Table134[[#This Row],[Cat]]="X",Table134[[#This Row],[Code]],"")</f>
        <v/>
      </c>
      <c r="L224" t="str">
        <f>IF(Table134[[#This Row],[Robot]]="X", Table134[[#This Row],[Code]],"")</f>
        <v/>
      </c>
      <c r="M224" t="str">
        <f>IF(Table134[[#This Row],[Blood C]]="X", Table134[[#This Row],[Code]],"")</f>
        <v/>
      </c>
      <c r="N224" t="str">
        <f>IF(Table134[[#This Row],[Cave C]]="X", Table134[[#This Row],[Code]],"")</f>
        <v/>
      </c>
      <c r="O224" t="str">
        <f>IF(Table134[[#This Row],[Crab S]]="X", Table134[[#This Row],[Code]], "")</f>
        <v/>
      </c>
    </row>
    <row r="225" spans="2:15" x14ac:dyDescent="0.25">
      <c r="B225" t="s">
        <v>512</v>
      </c>
      <c r="C225" t="s">
        <v>297</v>
      </c>
      <c r="D225" t="s">
        <v>298</v>
      </c>
      <c r="E22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BiomeType.InactiveLavaZone_LavaPit_Floor, count = FindCount, probability = FindProbability},</v>
      </c>
      <c r="K225" t="str">
        <f>IF(Table134[[#This Row],[Cat]]="X",Table134[[#This Row],[Code]],"")</f>
        <v/>
      </c>
      <c r="L225" t="str">
        <f>IF(Table134[[#This Row],[Robot]]="X", Table134[[#This Row],[Code]],"")</f>
        <v/>
      </c>
      <c r="M225" t="str">
        <f>IF(Table134[[#This Row],[Blood C]]="X", Table134[[#This Row],[Code]],"")</f>
        <v/>
      </c>
      <c r="N225" t="str">
        <f>IF(Table134[[#This Row],[Cave C]]="X", Table134[[#This Row],[Code]],"")</f>
        <v/>
      </c>
      <c r="O225" t="str">
        <f>IF(Table134[[#This Row],[Crab S]]="X", Table134[[#This Row],[Code]], "")</f>
        <v/>
      </c>
    </row>
    <row r="226" spans="2:15" x14ac:dyDescent="0.25">
      <c r="B226" t="s">
        <v>513</v>
      </c>
      <c r="C226" t="s">
        <v>297</v>
      </c>
      <c r="D226" t="s">
        <v>298</v>
      </c>
      <c r="E22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BiomeType.InactiveLavaZone_LavaPit_Open_CreatureOnly, count = FindCount, probability = FindProbability},</v>
      </c>
      <c r="K226" t="str">
        <f>IF(Table134[[#This Row],[Cat]]="X",Table134[[#This Row],[Code]],"")</f>
        <v/>
      </c>
      <c r="L226" t="str">
        <f>IF(Table134[[#This Row],[Robot]]="X", Table134[[#This Row],[Code]],"")</f>
        <v/>
      </c>
      <c r="M226" t="str">
        <f>IF(Table134[[#This Row],[Blood C]]="X", Table134[[#This Row],[Code]],"")</f>
        <v/>
      </c>
      <c r="N226" t="str">
        <f>IF(Table134[[#This Row],[Cave C]]="X", Table134[[#This Row],[Code]],"")</f>
        <v/>
      </c>
      <c r="O226" t="str">
        <f>IF(Table134[[#This Row],[Crab S]]="X", Table134[[#This Row],[Code]], "")</f>
        <v/>
      </c>
    </row>
    <row r="227" spans="2:15" x14ac:dyDescent="0.25">
      <c r="B227" t="s">
        <v>514</v>
      </c>
      <c r="C227" t="s">
        <v>297</v>
      </c>
      <c r="D227" t="s">
        <v>298</v>
      </c>
      <c r="E22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BiomeType.InactiveLavaZone_LavaPit_Wall, count = FindCount, probability = FindProbability},</v>
      </c>
      <c r="K227" t="str">
        <f>IF(Table134[[#This Row],[Cat]]="X",Table134[[#This Row],[Code]],"")</f>
        <v/>
      </c>
      <c r="L227" t="str">
        <f>IF(Table134[[#This Row],[Robot]]="X", Table134[[#This Row],[Code]],"")</f>
        <v/>
      </c>
      <c r="M227" t="str">
        <f>IF(Table134[[#This Row],[Blood C]]="X", Table134[[#This Row],[Code]],"")</f>
        <v/>
      </c>
      <c r="N227" t="str">
        <f>IF(Table134[[#This Row],[Cave C]]="X", Table134[[#This Row],[Code]],"")</f>
        <v/>
      </c>
      <c r="O227" t="str">
        <f>IF(Table134[[#This Row],[Crab S]]="X", Table134[[#This Row],[Code]], "")</f>
        <v/>
      </c>
    </row>
    <row r="228" spans="2:15" x14ac:dyDescent="0.25">
      <c r="B228" t="s">
        <v>515</v>
      </c>
      <c r="C228" t="s">
        <v>297</v>
      </c>
      <c r="D228" t="s">
        <v>298</v>
      </c>
      <c r="E22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BiomeType.JellyShroomCaves_AbandonedBase_Inside, count = FindCount, probability = FindProbability},</v>
      </c>
      <c r="F228" t="s">
        <v>296</v>
      </c>
      <c r="K228" t="str">
        <f>IF(Table134[[#This Row],[Cat]]="X",Table134[[#This Row],[Code]],"")</f>
        <v>new LootDistributionData.BiomeData { biome = BiomeType.JellyShroomCaves_AbandonedBase_Inside, count = FindCount, probability = FindProbability},</v>
      </c>
      <c r="L228" t="str">
        <f>IF(Table134[[#This Row],[Robot]]="X", Table134[[#This Row],[Code]],"")</f>
        <v/>
      </c>
      <c r="M228" t="str">
        <f>IF(Table134[[#This Row],[Blood C]]="X", Table134[[#This Row],[Code]],"")</f>
        <v/>
      </c>
      <c r="N228" t="str">
        <f>IF(Table134[[#This Row],[Cave C]]="X", Table134[[#This Row],[Code]],"")</f>
        <v/>
      </c>
      <c r="O228" t="str">
        <f>IF(Table134[[#This Row],[Crab S]]="X", Table134[[#This Row],[Code]], "")</f>
        <v/>
      </c>
    </row>
    <row r="229" spans="2:15" x14ac:dyDescent="0.25">
      <c r="B229" t="s">
        <v>516</v>
      </c>
      <c r="C229" t="s">
        <v>297</v>
      </c>
      <c r="D229" t="s">
        <v>298</v>
      </c>
      <c r="E22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BiomeType.JellyShroomCaves_AbandonedBase_Outside, count = FindCount, probability = FindProbability},</v>
      </c>
      <c r="G229" t="s">
        <v>296</v>
      </c>
      <c r="J229" t="s">
        <v>296</v>
      </c>
      <c r="K229" t="str">
        <f>IF(Table134[[#This Row],[Cat]]="X",Table134[[#This Row],[Code]],"")</f>
        <v/>
      </c>
      <c r="L229" t="str">
        <f>IF(Table134[[#This Row],[Robot]]="X", Table134[[#This Row],[Code]],"")</f>
        <v>new LootDistributionData.BiomeData { biome = BiomeType.JellyShroomCaves_AbandonedBase_Outside, count = FindCount, probability = FindProbability},</v>
      </c>
      <c r="M229" t="str">
        <f>IF(Table134[[#This Row],[Blood C]]="X", Table134[[#This Row],[Code]],"")</f>
        <v/>
      </c>
      <c r="N229" t="str">
        <f>IF(Table134[[#This Row],[Cave C]]="X", Table134[[#This Row],[Code]],"")</f>
        <v/>
      </c>
      <c r="O229" t="str">
        <f>IF(Table134[[#This Row],[Crab S]]="X", Table134[[#This Row],[Code]], "")</f>
        <v>new LootDistributionData.BiomeData { biome = BiomeType.JellyShroomCaves_AbandonedBase_Outside, count = FindCount, probability = FindProbability},</v>
      </c>
    </row>
    <row r="230" spans="2:15" x14ac:dyDescent="0.25">
      <c r="B230" t="s">
        <v>517</v>
      </c>
      <c r="C230" t="s">
        <v>297</v>
      </c>
      <c r="D230" t="s">
        <v>298</v>
      </c>
      <c r="E23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BiomeType.JellyShroomCaves_CaveSpecial, count = FindCount, probability = FindProbability},</v>
      </c>
      <c r="K230" t="str">
        <f>IF(Table134[[#This Row],[Cat]]="X",Table134[[#This Row],[Code]],"")</f>
        <v/>
      </c>
      <c r="L230" t="str">
        <f>IF(Table134[[#This Row],[Robot]]="X", Table134[[#This Row],[Code]],"")</f>
        <v/>
      </c>
      <c r="M230" t="str">
        <f>IF(Table134[[#This Row],[Blood C]]="X", Table134[[#This Row],[Code]],"")</f>
        <v/>
      </c>
      <c r="N230" t="str">
        <f>IF(Table134[[#This Row],[Cave C]]="X", Table134[[#This Row],[Code]],"")</f>
        <v/>
      </c>
      <c r="O230" t="str">
        <f>IF(Table134[[#This Row],[Crab S]]="X", Table134[[#This Row],[Code]], "")</f>
        <v/>
      </c>
    </row>
    <row r="231" spans="2:15" x14ac:dyDescent="0.25">
      <c r="B231" t="s">
        <v>518</v>
      </c>
      <c r="C231" t="s">
        <v>297</v>
      </c>
      <c r="D231" t="s">
        <v>298</v>
      </c>
      <c r="E23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BiomeType.JellyShroomCaves_CrabSnake, count = FindCount, probability = FindProbability},</v>
      </c>
      <c r="K231" t="str">
        <f>IF(Table134[[#This Row],[Cat]]="X",Table134[[#This Row],[Code]],"")</f>
        <v/>
      </c>
      <c r="L231" t="str">
        <f>IF(Table134[[#This Row],[Robot]]="X", Table134[[#This Row],[Code]],"")</f>
        <v/>
      </c>
      <c r="M231" t="str">
        <f>IF(Table134[[#This Row],[Blood C]]="X", Table134[[#This Row],[Code]],"")</f>
        <v/>
      </c>
      <c r="N231" t="str">
        <f>IF(Table134[[#This Row],[Cave C]]="X", Table134[[#This Row],[Code]],"")</f>
        <v/>
      </c>
      <c r="O231" t="str">
        <f>IF(Table134[[#This Row],[Crab S]]="X", Table134[[#This Row],[Code]], "")</f>
        <v/>
      </c>
    </row>
    <row r="232" spans="2:15" x14ac:dyDescent="0.25">
      <c r="B232" t="s">
        <v>519</v>
      </c>
      <c r="C232" t="s">
        <v>297</v>
      </c>
      <c r="D232" t="s">
        <v>298</v>
      </c>
      <c r="E23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BiomeType.JellyShroomCaves_InsideShroom, count = FindCount, probability = FindProbability},</v>
      </c>
      <c r="K232" t="str">
        <f>IF(Table134[[#This Row],[Cat]]="X",Table134[[#This Row],[Code]],"")</f>
        <v/>
      </c>
      <c r="L232" t="str">
        <f>IF(Table134[[#This Row],[Robot]]="X", Table134[[#This Row],[Code]],"")</f>
        <v/>
      </c>
      <c r="M232" t="str">
        <f>IF(Table134[[#This Row],[Blood C]]="X", Table134[[#This Row],[Code]],"")</f>
        <v/>
      </c>
      <c r="N232" t="str">
        <f>IF(Table134[[#This Row],[Cave C]]="X", Table134[[#This Row],[Code]],"")</f>
        <v/>
      </c>
      <c r="O232" t="str">
        <f>IF(Table134[[#This Row],[Crab S]]="X", Table134[[#This Row],[Code]], "")</f>
        <v/>
      </c>
    </row>
    <row r="233" spans="2:15" x14ac:dyDescent="0.25">
      <c r="B233" t="s">
        <v>520</v>
      </c>
      <c r="C233" t="s">
        <v>297</v>
      </c>
      <c r="D233" t="s">
        <v>298</v>
      </c>
      <c r="E23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BiomeType.JellyShroomCaves_TechSite_Barrier_Obsolete, count = FindCount, probability = FindProbability},</v>
      </c>
      <c r="K233" t="str">
        <f>IF(Table134[[#This Row],[Cat]]="X",Table134[[#This Row],[Code]],"")</f>
        <v/>
      </c>
      <c r="L233" t="str">
        <f>IF(Table134[[#This Row],[Robot]]="X", Table134[[#This Row],[Code]],"")</f>
        <v/>
      </c>
      <c r="M233" t="str">
        <f>IF(Table134[[#This Row],[Blood C]]="X", Table134[[#This Row],[Code]],"")</f>
        <v/>
      </c>
      <c r="N233" t="str">
        <f>IF(Table134[[#This Row],[Cave C]]="X", Table134[[#This Row],[Code]],"")</f>
        <v/>
      </c>
      <c r="O233" t="str">
        <f>IF(Table134[[#This Row],[Crab S]]="X", Table134[[#This Row],[Code]], "")</f>
        <v/>
      </c>
    </row>
    <row r="234" spans="2:15" x14ac:dyDescent="0.25">
      <c r="B234" t="s">
        <v>521</v>
      </c>
      <c r="C234" t="s">
        <v>297</v>
      </c>
      <c r="D234" t="s">
        <v>298</v>
      </c>
      <c r="E23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BiomeType.JellyshroomCaves_CaveCeiling, count = FindCount, probability = FindProbability},</v>
      </c>
      <c r="K234" t="str">
        <f>IF(Table134[[#This Row],[Cat]]="X",Table134[[#This Row],[Code]],"")</f>
        <v/>
      </c>
      <c r="L234" t="str">
        <f>IF(Table134[[#This Row],[Robot]]="X", Table134[[#This Row],[Code]],"")</f>
        <v/>
      </c>
      <c r="M234" t="str">
        <f>IF(Table134[[#This Row],[Blood C]]="X", Table134[[#This Row],[Code]],"")</f>
        <v/>
      </c>
      <c r="N234" t="str">
        <f>IF(Table134[[#This Row],[Cave C]]="X", Table134[[#This Row],[Code]],"")</f>
        <v/>
      </c>
      <c r="O234" t="str">
        <f>IF(Table134[[#This Row],[Crab S]]="X", Table134[[#This Row],[Code]], "")</f>
        <v/>
      </c>
    </row>
    <row r="235" spans="2:15" x14ac:dyDescent="0.25">
      <c r="B235" t="s">
        <v>522</v>
      </c>
      <c r="C235" t="s">
        <v>297</v>
      </c>
      <c r="D235" t="s">
        <v>298</v>
      </c>
      <c r="E23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BiomeType.JellyshroomCaves_CaveFloor, count = FindCount, probability = FindProbability},</v>
      </c>
      <c r="K235" t="str">
        <f>IF(Table134[[#This Row],[Cat]]="X",Table134[[#This Row],[Code]],"")</f>
        <v/>
      </c>
      <c r="L235" t="str">
        <f>IF(Table134[[#This Row],[Robot]]="X", Table134[[#This Row],[Code]],"")</f>
        <v/>
      </c>
      <c r="M235" t="str">
        <f>IF(Table134[[#This Row],[Blood C]]="X", Table134[[#This Row],[Code]],"")</f>
        <v/>
      </c>
      <c r="N235" t="str">
        <f>IF(Table134[[#This Row],[Cave C]]="X", Table134[[#This Row],[Code]],"")</f>
        <v/>
      </c>
      <c r="O235" t="str">
        <f>IF(Table134[[#This Row],[Crab S]]="X", Table134[[#This Row],[Code]], "")</f>
        <v/>
      </c>
    </row>
    <row r="236" spans="2:15" x14ac:dyDescent="0.25">
      <c r="B236" t="s">
        <v>523</v>
      </c>
      <c r="C236" t="s">
        <v>297</v>
      </c>
      <c r="D236" t="s">
        <v>298</v>
      </c>
      <c r="E23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BiomeType.JellyshroomCaves_CaveSand, count = FindCount, probability = FindProbability},</v>
      </c>
      <c r="K236" t="str">
        <f>IF(Table134[[#This Row],[Cat]]="X",Table134[[#This Row],[Code]],"")</f>
        <v/>
      </c>
      <c r="L236" t="str">
        <f>IF(Table134[[#This Row],[Robot]]="X", Table134[[#This Row],[Code]],"")</f>
        <v/>
      </c>
      <c r="M236" t="str">
        <f>IF(Table134[[#This Row],[Blood C]]="X", Table134[[#This Row],[Code]],"")</f>
        <v/>
      </c>
      <c r="N236" t="str">
        <f>IF(Table134[[#This Row],[Cave C]]="X", Table134[[#This Row],[Code]],"")</f>
        <v/>
      </c>
      <c r="O236" t="str">
        <f>IF(Table134[[#This Row],[Crab S]]="X", Table134[[#This Row],[Code]], "")</f>
        <v/>
      </c>
    </row>
    <row r="237" spans="2:15" x14ac:dyDescent="0.25">
      <c r="B237" t="s">
        <v>524</v>
      </c>
      <c r="C237" t="s">
        <v>297</v>
      </c>
      <c r="D237" t="s">
        <v>298</v>
      </c>
      <c r="E23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BiomeType.JellyshroomCaves_CaveWall, count = FindCount, probability = FindProbability},</v>
      </c>
      <c r="K237" t="str">
        <f>IF(Table134[[#This Row],[Cat]]="X",Table134[[#This Row],[Code]],"")</f>
        <v/>
      </c>
      <c r="L237" t="str">
        <f>IF(Table134[[#This Row],[Robot]]="X", Table134[[#This Row],[Code]],"")</f>
        <v/>
      </c>
      <c r="M237" t="str">
        <f>IF(Table134[[#This Row],[Blood C]]="X", Table134[[#This Row],[Code]],"")</f>
        <v/>
      </c>
      <c r="N237" t="str">
        <f>IF(Table134[[#This Row],[Cave C]]="X", Table134[[#This Row],[Code]],"")</f>
        <v/>
      </c>
      <c r="O237" t="str">
        <f>IF(Table134[[#This Row],[Crab S]]="X", Table134[[#This Row],[Code]], "")</f>
        <v/>
      </c>
    </row>
    <row r="238" spans="2:15" x14ac:dyDescent="0.25">
      <c r="B238" t="s">
        <v>525</v>
      </c>
      <c r="C238" t="s">
        <v>297</v>
      </c>
      <c r="D238" t="s">
        <v>298</v>
      </c>
      <c r="E23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BiomeType.JellyshroomCaves_Geyser, count = FindCount, probability = FindProbability},</v>
      </c>
      <c r="K238" t="str">
        <f>IF(Table134[[#This Row],[Cat]]="X",Table134[[#This Row],[Code]],"")</f>
        <v/>
      </c>
      <c r="L238" t="str">
        <f>IF(Table134[[#This Row],[Robot]]="X", Table134[[#This Row],[Code]],"")</f>
        <v/>
      </c>
      <c r="M238" t="str">
        <f>IF(Table134[[#This Row],[Blood C]]="X", Table134[[#This Row],[Code]],"")</f>
        <v/>
      </c>
      <c r="N238" t="str">
        <f>IF(Table134[[#This Row],[Cave C]]="X", Table134[[#This Row],[Code]],"")</f>
        <v/>
      </c>
      <c r="O238" t="str">
        <f>IF(Table134[[#This Row],[Crab S]]="X", Table134[[#This Row],[Code]], "")</f>
        <v/>
      </c>
    </row>
    <row r="239" spans="2:15" x14ac:dyDescent="0.25">
      <c r="B239" t="s">
        <v>526</v>
      </c>
      <c r="C239" t="s">
        <v>297</v>
      </c>
      <c r="D239" t="s">
        <v>298</v>
      </c>
      <c r="E23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BiomeType.JellyshroomCaves_Jellyshroom, count = FindCount, probability = FindProbability},</v>
      </c>
      <c r="K239" t="str">
        <f>IF(Table134[[#This Row],[Cat]]="X",Table134[[#This Row],[Code]],"")</f>
        <v/>
      </c>
      <c r="L239" t="str">
        <f>IF(Table134[[#This Row],[Robot]]="X", Table134[[#This Row],[Code]],"")</f>
        <v/>
      </c>
      <c r="M239" t="str">
        <f>IF(Table134[[#This Row],[Blood C]]="X", Table134[[#This Row],[Code]],"")</f>
        <v/>
      </c>
      <c r="N239" t="str">
        <f>IF(Table134[[#This Row],[Cave C]]="X", Table134[[#This Row],[Code]],"")</f>
        <v/>
      </c>
      <c r="O239" t="str">
        <f>IF(Table134[[#This Row],[Crab S]]="X", Table134[[#This Row],[Code]], "")</f>
        <v/>
      </c>
    </row>
    <row r="240" spans="2:15" x14ac:dyDescent="0.25">
      <c r="B240" t="s">
        <v>527</v>
      </c>
      <c r="C240" t="s">
        <v>297</v>
      </c>
      <c r="D240" t="s">
        <v>298</v>
      </c>
      <c r="E24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BiomeType.JellyshroomCaves__Generic_Obsolete, count = FindCount, probability = FindProbability},</v>
      </c>
      <c r="K240" t="str">
        <f>IF(Table134[[#This Row],[Cat]]="X",Table134[[#This Row],[Code]],"")</f>
        <v/>
      </c>
      <c r="L240" t="str">
        <f>IF(Table134[[#This Row],[Robot]]="X", Table134[[#This Row],[Code]],"")</f>
        <v/>
      </c>
      <c r="M240" t="str">
        <f>IF(Table134[[#This Row],[Blood C]]="X", Table134[[#This Row],[Code]],"")</f>
        <v/>
      </c>
      <c r="N240" t="str">
        <f>IF(Table134[[#This Row],[Cave C]]="X", Table134[[#This Row],[Code]],"")</f>
        <v/>
      </c>
      <c r="O240" t="str">
        <f>IF(Table134[[#This Row],[Crab S]]="X", Table134[[#This Row],[Code]], "")</f>
        <v/>
      </c>
    </row>
    <row r="241" spans="2:15" x14ac:dyDescent="0.25">
      <c r="B241" t="s">
        <v>528</v>
      </c>
      <c r="C241" t="s">
        <v>297</v>
      </c>
      <c r="D241" t="s">
        <v>298</v>
      </c>
      <c r="E24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BiomeType.Kelp_CaveEntrance_Obsolete, count = FindCount, probability = FindProbability},</v>
      </c>
      <c r="K241" t="str">
        <f>IF(Table134[[#This Row],[Cat]]="X",Table134[[#This Row],[Code]],"")</f>
        <v/>
      </c>
      <c r="L241" t="str">
        <f>IF(Table134[[#This Row],[Robot]]="X", Table134[[#This Row],[Code]],"")</f>
        <v/>
      </c>
      <c r="M241" t="str">
        <f>IF(Table134[[#This Row],[Blood C]]="X", Table134[[#This Row],[Code]],"")</f>
        <v/>
      </c>
      <c r="N241" t="str">
        <f>IF(Table134[[#This Row],[Cave C]]="X", Table134[[#This Row],[Code]],"")</f>
        <v/>
      </c>
      <c r="O241" t="str">
        <f>IF(Table134[[#This Row],[Crab S]]="X", Table134[[#This Row],[Code]], "")</f>
        <v/>
      </c>
    </row>
    <row r="242" spans="2:15" x14ac:dyDescent="0.25">
      <c r="B242" t="s">
        <v>529</v>
      </c>
      <c r="C242" t="s">
        <v>297</v>
      </c>
      <c r="D242" t="s">
        <v>298</v>
      </c>
      <c r="E24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BiomeType.Kelp_CaveFloor, count = FindCount, probability = FindProbability},</v>
      </c>
      <c r="K242" s="3" t="str">
        <f>IF(Table134[[#This Row],[Cat]]="X",Table134[[#This Row],[Code]],"")</f>
        <v/>
      </c>
      <c r="L242" s="3" t="str">
        <f>IF(Table134[[#This Row],[Robot]]="X", Table134[[#This Row],[Code]],"")</f>
        <v/>
      </c>
      <c r="M242" s="3" t="str">
        <f>IF(Table134[[#This Row],[Blood C]]="X", Table134[[#This Row],[Code]],"")</f>
        <v/>
      </c>
      <c r="N242" s="3" t="str">
        <f>IF(Table134[[#This Row],[Cave C]]="X", Table134[[#This Row],[Code]],"")</f>
        <v/>
      </c>
      <c r="O242" s="3" t="str">
        <f>IF(Table134[[#This Row],[Crab S]]="X", Table134[[#This Row],[Code]], "")</f>
        <v/>
      </c>
    </row>
    <row r="243" spans="2:15" x14ac:dyDescent="0.25">
      <c r="B243" t="s">
        <v>530</v>
      </c>
      <c r="C243" t="s">
        <v>297</v>
      </c>
      <c r="D243" t="s">
        <v>298</v>
      </c>
      <c r="E24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BiomeType.Kelp_CavePlants_Obsolete, count = FindCount, probability = FindProbability},</v>
      </c>
      <c r="K243" s="3" t="str">
        <f>IF(Table134[[#This Row],[Cat]]="X",Table134[[#This Row],[Code]],"")</f>
        <v/>
      </c>
      <c r="L243" s="3" t="str">
        <f>IF(Table134[[#This Row],[Robot]]="X", Table134[[#This Row],[Code]],"")</f>
        <v/>
      </c>
      <c r="M243" s="3" t="str">
        <f>IF(Table134[[#This Row],[Blood C]]="X", Table134[[#This Row],[Code]],"")</f>
        <v/>
      </c>
      <c r="N243" s="3" t="str">
        <f>IF(Table134[[#This Row],[Cave C]]="X", Table134[[#This Row],[Code]],"")</f>
        <v/>
      </c>
      <c r="O243" s="3" t="str">
        <f>IF(Table134[[#This Row],[Crab S]]="X", Table134[[#This Row],[Code]], "")</f>
        <v/>
      </c>
    </row>
    <row r="244" spans="2:15" x14ac:dyDescent="0.25">
      <c r="B244" t="s">
        <v>531</v>
      </c>
      <c r="C244" t="s">
        <v>297</v>
      </c>
      <c r="D244" t="s">
        <v>298</v>
      </c>
      <c r="E24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BiomeType.Kelp_CaveRecess_Obsolete, count = FindCount, probability = FindProbability},</v>
      </c>
      <c r="K244" s="3" t="str">
        <f>IF(Table134[[#This Row],[Cat]]="X",Table134[[#This Row],[Code]],"")</f>
        <v/>
      </c>
      <c r="L244" s="3" t="str">
        <f>IF(Table134[[#This Row],[Robot]]="X", Table134[[#This Row],[Code]],"")</f>
        <v/>
      </c>
      <c r="M244" s="3" t="str">
        <f>IF(Table134[[#This Row],[Blood C]]="X", Table134[[#This Row],[Code]],"")</f>
        <v/>
      </c>
      <c r="N244" s="3" t="str">
        <f>IF(Table134[[#This Row],[Cave C]]="X", Table134[[#This Row],[Code]],"")</f>
        <v/>
      </c>
      <c r="O244" s="3" t="str">
        <f>IF(Table134[[#This Row],[Crab S]]="X", Table134[[#This Row],[Code]], "")</f>
        <v/>
      </c>
    </row>
    <row r="245" spans="2:15" x14ac:dyDescent="0.25">
      <c r="B245" t="s">
        <v>532</v>
      </c>
      <c r="C245" t="s">
        <v>297</v>
      </c>
      <c r="D245" t="s">
        <v>298</v>
      </c>
      <c r="E24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BiomeType.Kelp_CaveSpecial, count = FindCount, probability = FindProbability},</v>
      </c>
      <c r="K245" s="3" t="str">
        <f>IF(Table134[[#This Row],[Cat]]="X",Table134[[#This Row],[Code]],"")</f>
        <v/>
      </c>
      <c r="L245" s="3" t="str">
        <f>IF(Table134[[#This Row],[Robot]]="X", Table134[[#This Row],[Code]],"")</f>
        <v/>
      </c>
      <c r="M245" s="3" t="str">
        <f>IF(Table134[[#This Row],[Blood C]]="X", Table134[[#This Row],[Code]],"")</f>
        <v/>
      </c>
      <c r="N245" s="3" t="str">
        <f>IF(Table134[[#This Row],[Cave C]]="X", Table134[[#This Row],[Code]],"")</f>
        <v/>
      </c>
      <c r="O245" s="3" t="str">
        <f>IF(Table134[[#This Row],[Crab S]]="X", Table134[[#This Row],[Code]], "")</f>
        <v/>
      </c>
    </row>
    <row r="246" spans="2:15" x14ac:dyDescent="0.25">
      <c r="B246" t="s">
        <v>533</v>
      </c>
      <c r="C246" t="s">
        <v>297</v>
      </c>
      <c r="D246" t="s">
        <v>298</v>
      </c>
      <c r="E24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BiomeType.Kelp_CaveWall, count = FindCount, probability = FindProbability},</v>
      </c>
      <c r="K246" s="3" t="str">
        <f>IF(Table134[[#This Row],[Cat]]="X",Table134[[#This Row],[Code]],"")</f>
        <v/>
      </c>
      <c r="L246" s="3" t="str">
        <f>IF(Table134[[#This Row],[Robot]]="X", Table134[[#This Row],[Code]],"")</f>
        <v/>
      </c>
      <c r="M246" s="3" t="str">
        <f>IF(Table134[[#This Row],[Blood C]]="X", Table134[[#This Row],[Code]],"")</f>
        <v/>
      </c>
      <c r="N246" s="3" t="str">
        <f>IF(Table134[[#This Row],[Cave C]]="X", Table134[[#This Row],[Code]],"")</f>
        <v/>
      </c>
      <c r="O246" s="3" t="str">
        <f>IF(Table134[[#This Row],[Crab S]]="X", Table134[[#This Row],[Code]], "")</f>
        <v/>
      </c>
    </row>
    <row r="247" spans="2:15" x14ac:dyDescent="0.25">
      <c r="B247" t="s">
        <v>534</v>
      </c>
      <c r="C247" t="s">
        <v>297</v>
      </c>
      <c r="D247" t="s">
        <v>298</v>
      </c>
      <c r="E24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BiomeType.Kelp_DenseVine, count = FindCount, probability = FindProbability},</v>
      </c>
      <c r="K247" s="3" t="str">
        <f>IF(Table134[[#This Row],[Cat]]="X",Table134[[#This Row],[Code]],"")</f>
        <v/>
      </c>
      <c r="L247" s="3" t="str">
        <f>IF(Table134[[#This Row],[Robot]]="X", Table134[[#This Row],[Code]],"")</f>
        <v/>
      </c>
      <c r="M247" s="3" t="str">
        <f>IF(Table134[[#This Row],[Blood C]]="X", Table134[[#This Row],[Code]],"")</f>
        <v/>
      </c>
      <c r="N247" s="3" t="str">
        <f>IF(Table134[[#This Row],[Cave C]]="X", Table134[[#This Row],[Code]],"")</f>
        <v/>
      </c>
      <c r="O247" s="3" t="str">
        <f>IF(Table134[[#This Row],[Crab S]]="X", Table134[[#This Row],[Code]], "")</f>
        <v/>
      </c>
    </row>
    <row r="248" spans="2:15" x14ac:dyDescent="0.25">
      <c r="B248" t="s">
        <v>535</v>
      </c>
      <c r="C248" t="s">
        <v>297</v>
      </c>
      <c r="D248" t="s">
        <v>298</v>
      </c>
      <c r="E24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BiomeType.Kelp_EscapePod, count = FindCount, probability = FindProbability},</v>
      </c>
      <c r="K248" s="3" t="str">
        <f>IF(Table134[[#This Row],[Cat]]="X",Table134[[#This Row],[Code]],"")</f>
        <v/>
      </c>
      <c r="L248" s="3" t="str">
        <f>IF(Table134[[#This Row],[Robot]]="X", Table134[[#This Row],[Code]],"")</f>
        <v/>
      </c>
      <c r="M248" s="3" t="str">
        <f>IF(Table134[[#This Row],[Blood C]]="X", Table134[[#This Row],[Code]],"")</f>
        <v/>
      </c>
      <c r="N248" s="3" t="str">
        <f>IF(Table134[[#This Row],[Cave C]]="X", Table134[[#This Row],[Code]],"")</f>
        <v/>
      </c>
      <c r="O248" s="3" t="str">
        <f>IF(Table134[[#This Row],[Crab S]]="X", Table134[[#This Row],[Code]], "")</f>
        <v/>
      </c>
    </row>
    <row r="249" spans="2:15" x14ac:dyDescent="0.25">
      <c r="B249" t="s">
        <v>536</v>
      </c>
      <c r="C249" t="s">
        <v>297</v>
      </c>
      <c r="D249" t="s">
        <v>298</v>
      </c>
      <c r="E24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BiomeType.Kelp_GrassDense, count = FindCount, probability = FindProbability},</v>
      </c>
      <c r="K249" s="3" t="str">
        <f>IF(Table134[[#This Row],[Cat]]="X",Table134[[#This Row],[Code]],"")</f>
        <v/>
      </c>
      <c r="L249" s="3" t="str">
        <f>IF(Table134[[#This Row],[Robot]]="X", Table134[[#This Row],[Code]],"")</f>
        <v/>
      </c>
      <c r="M249" s="3" t="str">
        <f>IF(Table134[[#This Row],[Blood C]]="X", Table134[[#This Row],[Code]],"")</f>
        <v/>
      </c>
      <c r="N249" s="3" t="str">
        <f>IF(Table134[[#This Row],[Cave C]]="X", Table134[[#This Row],[Code]],"")</f>
        <v/>
      </c>
      <c r="O249" s="3" t="str">
        <f>IF(Table134[[#This Row],[Crab S]]="X", Table134[[#This Row],[Code]], "")</f>
        <v/>
      </c>
    </row>
    <row r="250" spans="2:15" x14ac:dyDescent="0.25">
      <c r="B250" t="s">
        <v>537</v>
      </c>
      <c r="C250" t="s">
        <v>297</v>
      </c>
      <c r="D250" t="s">
        <v>298</v>
      </c>
      <c r="E25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BiomeType.Kelp_GrassSparse, count = FindCount, probability = FindProbability},</v>
      </c>
      <c r="K250" s="3" t="str">
        <f>IF(Table134[[#This Row],[Cat]]="X",Table134[[#This Row],[Code]],"")</f>
        <v/>
      </c>
      <c r="L250" s="3" t="str">
        <f>IF(Table134[[#This Row],[Robot]]="X", Table134[[#This Row],[Code]],"")</f>
        <v/>
      </c>
      <c r="M250" s="3" t="str">
        <f>IF(Table134[[#This Row],[Blood C]]="X", Table134[[#This Row],[Code]],"")</f>
        <v/>
      </c>
      <c r="N250" s="3" t="str">
        <f>IF(Table134[[#This Row],[Cave C]]="X", Table134[[#This Row],[Code]],"")</f>
        <v/>
      </c>
      <c r="O250" s="3" t="str">
        <f>IF(Table134[[#This Row],[Crab S]]="X", Table134[[#This Row],[Code]], "")</f>
        <v/>
      </c>
    </row>
    <row r="251" spans="2:15" x14ac:dyDescent="0.25">
      <c r="B251" t="s">
        <v>538</v>
      </c>
      <c r="C251" t="s">
        <v>297</v>
      </c>
      <c r="D251" t="s">
        <v>298</v>
      </c>
      <c r="E25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BiomeType.Kelp_Outcropping_Obsolete, count = FindCount, probability = FindProbability},</v>
      </c>
      <c r="K251" s="3" t="str">
        <f>IF(Table134[[#This Row],[Cat]]="X",Table134[[#This Row],[Code]],"")</f>
        <v/>
      </c>
      <c r="L251" s="3" t="str">
        <f>IF(Table134[[#This Row],[Robot]]="X", Table134[[#This Row],[Code]],"")</f>
        <v/>
      </c>
      <c r="M251" s="3" t="str">
        <f>IF(Table134[[#This Row],[Blood C]]="X", Table134[[#This Row],[Code]],"")</f>
        <v/>
      </c>
      <c r="N251" s="3" t="str">
        <f>IF(Table134[[#This Row],[Cave C]]="X", Table134[[#This Row],[Code]],"")</f>
        <v/>
      </c>
      <c r="O251" s="3" t="str">
        <f>IF(Table134[[#This Row],[Crab S]]="X", Table134[[#This Row],[Code]], "")</f>
        <v/>
      </c>
    </row>
    <row r="252" spans="2:15" x14ac:dyDescent="0.25">
      <c r="B252" t="s">
        <v>539</v>
      </c>
      <c r="C252" t="s">
        <v>297</v>
      </c>
      <c r="D252" t="s">
        <v>298</v>
      </c>
      <c r="E25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BiomeType.Kelp_Sand, count = FindCount, probability = FindProbability},</v>
      </c>
      <c r="K252" s="3" t="str">
        <f>IF(Table134[[#This Row],[Cat]]="X",Table134[[#This Row],[Code]],"")</f>
        <v/>
      </c>
      <c r="L252" s="3" t="str">
        <f>IF(Table134[[#This Row],[Robot]]="X", Table134[[#This Row],[Code]],"")</f>
        <v/>
      </c>
      <c r="M252" s="3" t="str">
        <f>IF(Table134[[#This Row],[Blood C]]="X", Table134[[#This Row],[Code]],"")</f>
        <v/>
      </c>
      <c r="N252" s="3" t="str">
        <f>IF(Table134[[#This Row],[Cave C]]="X", Table134[[#This Row],[Code]],"")</f>
        <v/>
      </c>
      <c r="O252" s="3" t="str">
        <f>IF(Table134[[#This Row],[Crab S]]="X", Table134[[#This Row],[Code]], "")</f>
        <v/>
      </c>
    </row>
    <row r="253" spans="2:15" x14ac:dyDescent="0.25">
      <c r="B253" t="s">
        <v>540</v>
      </c>
      <c r="C253" t="s">
        <v>297</v>
      </c>
      <c r="D253" t="s">
        <v>298</v>
      </c>
      <c r="E25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BiomeType.Kelp_SandRocky_Obsolete, count = FindCount, probability = FindProbability},</v>
      </c>
      <c r="K253" s="3" t="str">
        <f>IF(Table134[[#This Row],[Cat]]="X",Table134[[#This Row],[Code]],"")</f>
        <v/>
      </c>
      <c r="L253" s="3" t="str">
        <f>IF(Table134[[#This Row],[Robot]]="X", Table134[[#This Row],[Code]],"")</f>
        <v/>
      </c>
      <c r="M253" s="3" t="str">
        <f>IF(Table134[[#This Row],[Blood C]]="X", Table134[[#This Row],[Code]],"")</f>
        <v/>
      </c>
      <c r="N253" s="3" t="str">
        <f>IF(Table134[[#This Row],[Cave C]]="X", Table134[[#This Row],[Code]],"")</f>
        <v/>
      </c>
      <c r="O253" s="3" t="str">
        <f>IF(Table134[[#This Row],[Crab S]]="X", Table134[[#This Row],[Code]], "")</f>
        <v/>
      </c>
    </row>
    <row r="254" spans="2:15" x14ac:dyDescent="0.25">
      <c r="B254" t="s">
        <v>541</v>
      </c>
      <c r="C254" t="s">
        <v>297</v>
      </c>
      <c r="D254" t="s">
        <v>298</v>
      </c>
      <c r="E25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BiomeType.Kelp_ShellTunnel, count = FindCount, probability = FindProbability},</v>
      </c>
      <c r="K254" s="3" t="str">
        <f>IF(Table134[[#This Row],[Cat]]="X",Table134[[#This Row],[Code]],"")</f>
        <v/>
      </c>
      <c r="L254" s="3" t="str">
        <f>IF(Table134[[#This Row],[Robot]]="X", Table134[[#This Row],[Code]],"")</f>
        <v/>
      </c>
      <c r="M254" s="3" t="str">
        <f>IF(Table134[[#This Row],[Blood C]]="X", Table134[[#This Row],[Code]],"")</f>
        <v/>
      </c>
      <c r="N254" s="3" t="str">
        <f>IF(Table134[[#This Row],[Cave C]]="X", Table134[[#This Row],[Code]],"")</f>
        <v/>
      </c>
      <c r="O254" s="3" t="str">
        <f>IF(Table134[[#This Row],[Crab S]]="X", Table134[[#This Row],[Code]], "")</f>
        <v/>
      </c>
    </row>
    <row r="255" spans="2:15" x14ac:dyDescent="0.25">
      <c r="B255" t="s">
        <v>542</v>
      </c>
      <c r="C255" t="s">
        <v>297</v>
      </c>
      <c r="D255" t="s">
        <v>298</v>
      </c>
      <c r="E25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BiomeType.Kelp_TechSite, count = FindCount, probability = FindProbability},</v>
      </c>
      <c r="G255" t="s">
        <v>296</v>
      </c>
      <c r="H255" t="s">
        <v>296</v>
      </c>
      <c r="J255" t="s">
        <v>296</v>
      </c>
      <c r="K255" s="3" t="str">
        <f>IF(Table134[[#This Row],[Cat]]="X",Table134[[#This Row],[Code]],"")</f>
        <v/>
      </c>
      <c r="L255" s="3" t="str">
        <f>IF(Table134[[#This Row],[Robot]]="X", Table134[[#This Row],[Code]],"")</f>
        <v>new LootDistributionData.BiomeData { biome = BiomeType.Kelp_TechSite, count = FindCount, probability = FindProbability},</v>
      </c>
      <c r="M255" s="3" t="str">
        <f>IF(Table134[[#This Row],[Blood C]]="X", Table134[[#This Row],[Code]],"")</f>
        <v>new LootDistributionData.BiomeData { biome = BiomeType.Kelp_TechSite, count = FindCount, probability = FindProbability},</v>
      </c>
      <c r="N255" s="3" t="str">
        <f>IF(Table134[[#This Row],[Cave C]]="X", Table134[[#This Row],[Code]],"")</f>
        <v/>
      </c>
      <c r="O255" s="3" t="str">
        <f>IF(Table134[[#This Row],[Crab S]]="X", Table134[[#This Row],[Code]], "")</f>
        <v>new LootDistributionData.BiomeData { biome = BiomeType.Kelp_TechSite, count = FindCount, probability = FindProbability},</v>
      </c>
    </row>
    <row r="256" spans="2:15" x14ac:dyDescent="0.25">
      <c r="B256" t="s">
        <v>543</v>
      </c>
      <c r="C256" t="s">
        <v>297</v>
      </c>
      <c r="D256" t="s">
        <v>298</v>
      </c>
      <c r="E25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BiomeType.Kelp_TechSite_Barrier, count = FindCount, probability = FindProbability},</v>
      </c>
      <c r="K256" s="3" t="str">
        <f>IF(Table134[[#This Row],[Cat]]="X",Table134[[#This Row],[Code]],"")</f>
        <v/>
      </c>
      <c r="L256" s="3" t="str">
        <f>IF(Table134[[#This Row],[Robot]]="X", Table134[[#This Row],[Code]],"")</f>
        <v/>
      </c>
      <c r="M256" s="3" t="str">
        <f>IF(Table134[[#This Row],[Blood C]]="X", Table134[[#This Row],[Code]],"")</f>
        <v/>
      </c>
      <c r="N256" s="3" t="str">
        <f>IF(Table134[[#This Row],[Cave C]]="X", Table134[[#This Row],[Code]],"")</f>
        <v/>
      </c>
      <c r="O256" s="3" t="str">
        <f>IF(Table134[[#This Row],[Crab S]]="X", Table134[[#This Row],[Code]], "")</f>
        <v/>
      </c>
    </row>
    <row r="257" spans="2:15" x14ac:dyDescent="0.25">
      <c r="B257" t="s">
        <v>544</v>
      </c>
      <c r="C257" t="s">
        <v>297</v>
      </c>
      <c r="D257" t="s">
        <v>298</v>
      </c>
      <c r="E25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BiomeType.Kelp_TechSite_Hidden_Obsolete, count = FindCount, probability = FindProbability},</v>
      </c>
      <c r="K257" s="3" t="str">
        <f>IF(Table134[[#This Row],[Cat]]="X",Table134[[#This Row],[Code]],"")</f>
        <v/>
      </c>
      <c r="L257" s="3" t="str">
        <f>IF(Table134[[#This Row],[Robot]]="X", Table134[[#This Row],[Code]],"")</f>
        <v/>
      </c>
      <c r="M257" s="3" t="str">
        <f>IF(Table134[[#This Row],[Blood C]]="X", Table134[[#This Row],[Code]],"")</f>
        <v/>
      </c>
      <c r="N257" s="3" t="str">
        <f>IF(Table134[[#This Row],[Cave C]]="X", Table134[[#This Row],[Code]],"")</f>
        <v/>
      </c>
      <c r="O257" s="3" t="str">
        <f>IF(Table134[[#This Row],[Crab S]]="X", Table134[[#This Row],[Code]], "")</f>
        <v/>
      </c>
    </row>
    <row r="258" spans="2:15" x14ac:dyDescent="0.25">
      <c r="B258" t="s">
        <v>1</v>
      </c>
      <c r="C258" t="s">
        <v>297</v>
      </c>
      <c r="D258" t="s">
        <v>298</v>
      </c>
      <c r="E25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BiomeType.Kelp_TechSite_Scattered, count = FindCount, probability = FindProbability},</v>
      </c>
      <c r="F258" t="s">
        <v>296</v>
      </c>
      <c r="I258" t="s">
        <v>296</v>
      </c>
      <c r="K258" s="3" t="str">
        <f>IF(Table134[[#This Row],[Cat]]="X",Table134[[#This Row],[Code]],"")</f>
        <v>new LootDistributionData.BiomeData { biome = BiomeType.Kelp_TechSite_Scattered, count = FindCount, probability = FindProbability},</v>
      </c>
      <c r="L258" s="3" t="str">
        <f>IF(Table134[[#This Row],[Robot]]="X", Table134[[#This Row],[Code]],"")</f>
        <v/>
      </c>
      <c r="M258" s="3" t="str">
        <f>IF(Table134[[#This Row],[Blood C]]="X", Table134[[#This Row],[Code]],"")</f>
        <v/>
      </c>
      <c r="N258" s="3" t="str">
        <f>IF(Table134[[#This Row],[Cave C]]="X", Table134[[#This Row],[Code]],"")</f>
        <v>new LootDistributionData.BiomeData { biome = BiomeType.Kelp_TechSite_Scattered, count = FindCount, probability = FindProbability},</v>
      </c>
      <c r="O258" s="3" t="str">
        <f>IF(Table134[[#This Row],[Crab S]]="X", Table134[[#This Row],[Code]], "")</f>
        <v/>
      </c>
    </row>
    <row r="259" spans="2:15" x14ac:dyDescent="0.25">
      <c r="B259" t="s">
        <v>545</v>
      </c>
      <c r="C259" t="s">
        <v>297</v>
      </c>
      <c r="D259" t="s">
        <v>298</v>
      </c>
      <c r="E25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BiomeType.Kelp_UniqueCreature, count = FindCount, probability = FindProbability},</v>
      </c>
      <c r="K259" s="3" t="str">
        <f>IF(Table134[[#This Row],[Cat]]="X",Table134[[#This Row],[Code]],"")</f>
        <v/>
      </c>
      <c r="L259" s="3" t="str">
        <f>IF(Table134[[#This Row],[Robot]]="X", Table134[[#This Row],[Code]],"")</f>
        <v/>
      </c>
      <c r="M259" s="3" t="str">
        <f>IF(Table134[[#This Row],[Blood C]]="X", Table134[[#This Row],[Code]],"")</f>
        <v/>
      </c>
      <c r="N259" s="3" t="str">
        <f>IF(Table134[[#This Row],[Cave C]]="X", Table134[[#This Row],[Code]],"")</f>
        <v/>
      </c>
      <c r="O259" s="3" t="str">
        <f>IF(Table134[[#This Row],[Crab S]]="X", Table134[[#This Row],[Code]], "")</f>
        <v/>
      </c>
    </row>
    <row r="260" spans="2:15" x14ac:dyDescent="0.25">
      <c r="B260" t="s">
        <v>546</v>
      </c>
      <c r="C260" t="s">
        <v>297</v>
      </c>
      <c r="D260" t="s">
        <v>298</v>
      </c>
      <c r="E26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BiomeType.Kelp_UniqueCreatureCave, count = FindCount, probability = FindProbability},</v>
      </c>
      <c r="K260" s="3" t="str">
        <f>IF(Table134[[#This Row],[Cat]]="X",Table134[[#This Row],[Code]],"")</f>
        <v/>
      </c>
      <c r="L260" s="3" t="str">
        <f>IF(Table134[[#This Row],[Robot]]="X", Table134[[#This Row],[Code]],"")</f>
        <v/>
      </c>
      <c r="M260" s="3" t="str">
        <f>IF(Table134[[#This Row],[Blood C]]="X", Table134[[#This Row],[Code]],"")</f>
        <v/>
      </c>
      <c r="N260" s="3" t="str">
        <f>IF(Table134[[#This Row],[Cave C]]="X", Table134[[#This Row],[Code]],"")</f>
        <v/>
      </c>
      <c r="O260" s="3" t="str">
        <f>IF(Table134[[#This Row],[Crab S]]="X", Table134[[#This Row],[Code]], "")</f>
        <v/>
      </c>
    </row>
    <row r="261" spans="2:15" x14ac:dyDescent="0.25">
      <c r="B261" t="s">
        <v>547</v>
      </c>
      <c r="C261" t="s">
        <v>297</v>
      </c>
      <c r="D261" t="s">
        <v>298</v>
      </c>
      <c r="E26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BiomeType.Kelp_VineBase, count = FindCount, probability = FindProbability},</v>
      </c>
      <c r="K261" s="3" t="str">
        <f>IF(Table134[[#This Row],[Cat]]="X",Table134[[#This Row],[Code]],"")</f>
        <v/>
      </c>
      <c r="L261" s="3" t="str">
        <f>IF(Table134[[#This Row],[Robot]]="X", Table134[[#This Row],[Code]],"")</f>
        <v/>
      </c>
      <c r="M261" s="3" t="str">
        <f>IF(Table134[[#This Row],[Blood C]]="X", Table134[[#This Row],[Code]],"")</f>
        <v/>
      </c>
      <c r="N261" s="3" t="str">
        <f>IF(Table134[[#This Row],[Cave C]]="X", Table134[[#This Row],[Code]],"")</f>
        <v/>
      </c>
      <c r="O261" s="3" t="str">
        <f>IF(Table134[[#This Row],[Crab S]]="X", Table134[[#This Row],[Code]], "")</f>
        <v/>
      </c>
    </row>
    <row r="262" spans="2:15" x14ac:dyDescent="0.25">
      <c r="B262" t="s">
        <v>548</v>
      </c>
      <c r="C262" t="s">
        <v>297</v>
      </c>
      <c r="D262" t="s">
        <v>298</v>
      </c>
      <c r="E26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BiomeType.Kelp_Wall, count = FindCount, probability = FindProbability},</v>
      </c>
      <c r="K262" s="3" t="str">
        <f>IF(Table134[[#This Row],[Cat]]="X",Table134[[#This Row],[Code]],"")</f>
        <v/>
      </c>
      <c r="L262" s="3" t="str">
        <f>IF(Table134[[#This Row],[Robot]]="X", Table134[[#This Row],[Code]],"")</f>
        <v/>
      </c>
      <c r="M262" s="3" t="str">
        <f>IF(Table134[[#This Row],[Blood C]]="X", Table134[[#This Row],[Code]],"")</f>
        <v/>
      </c>
      <c r="N262" s="3" t="str">
        <f>IF(Table134[[#This Row],[Cave C]]="X", Table134[[#This Row],[Code]],"")</f>
        <v/>
      </c>
      <c r="O262" s="3" t="str">
        <f>IF(Table134[[#This Row],[Crab S]]="X", Table134[[#This Row],[Code]], "")</f>
        <v/>
      </c>
    </row>
    <row r="263" spans="2:15" x14ac:dyDescent="0.25">
      <c r="B263" t="s">
        <v>549</v>
      </c>
      <c r="C263" t="s">
        <v>297</v>
      </c>
      <c r="D263" t="s">
        <v>298</v>
      </c>
      <c r="E26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BiomeType.Kelp__Generic_Obsolete, count = FindCount, probability = FindProbability},</v>
      </c>
      <c r="K263" s="3" t="str">
        <f>IF(Table134[[#This Row],[Cat]]="X",Table134[[#This Row],[Code]],"")</f>
        <v/>
      </c>
      <c r="L263" s="3" t="str">
        <f>IF(Table134[[#This Row],[Robot]]="X", Table134[[#This Row],[Code]],"")</f>
        <v/>
      </c>
      <c r="M263" s="3" t="str">
        <f>IF(Table134[[#This Row],[Blood C]]="X", Table134[[#This Row],[Code]],"")</f>
        <v/>
      </c>
      <c r="N263" s="3" t="str">
        <f>IF(Table134[[#This Row],[Cave C]]="X", Table134[[#This Row],[Code]],"")</f>
        <v/>
      </c>
      <c r="O263" s="3" t="str">
        <f>IF(Table134[[#This Row],[Crab S]]="X", Table134[[#This Row],[Code]], "")</f>
        <v/>
      </c>
    </row>
    <row r="264" spans="2:15" x14ac:dyDescent="0.25">
      <c r="B264" t="s">
        <v>550</v>
      </c>
      <c r="C264" t="s">
        <v>297</v>
      </c>
      <c r="D264" t="s">
        <v>298</v>
      </c>
      <c r="E26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BiomeType.KooshZone_CaveFloor, count = FindCount, probability = FindProbability},</v>
      </c>
      <c r="K264" s="3" t="str">
        <f>IF(Table134[[#This Row],[Cat]]="X",Table134[[#This Row],[Code]],"")</f>
        <v/>
      </c>
      <c r="L264" s="3" t="str">
        <f>IF(Table134[[#This Row],[Robot]]="X", Table134[[#This Row],[Code]],"")</f>
        <v/>
      </c>
      <c r="M264" s="3" t="str">
        <f>IF(Table134[[#This Row],[Blood C]]="X", Table134[[#This Row],[Code]],"")</f>
        <v/>
      </c>
      <c r="N264" s="3" t="str">
        <f>IF(Table134[[#This Row],[Cave C]]="X", Table134[[#This Row],[Code]],"")</f>
        <v/>
      </c>
      <c r="O264" s="3" t="str">
        <f>IF(Table134[[#This Row],[Crab S]]="X", Table134[[#This Row],[Code]], "")</f>
        <v/>
      </c>
    </row>
    <row r="265" spans="2:15" x14ac:dyDescent="0.25">
      <c r="B265" t="s">
        <v>551</v>
      </c>
      <c r="C265" t="s">
        <v>297</v>
      </c>
      <c r="D265" t="s">
        <v>298</v>
      </c>
      <c r="E26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BiomeType.KooshZone_CaveSpecial, count = FindCount, probability = FindProbability},</v>
      </c>
      <c r="K265" s="3" t="str">
        <f>IF(Table134[[#This Row],[Cat]]="X",Table134[[#This Row],[Code]],"")</f>
        <v/>
      </c>
      <c r="L265" s="3" t="str">
        <f>IF(Table134[[#This Row],[Robot]]="X", Table134[[#This Row],[Code]],"")</f>
        <v/>
      </c>
      <c r="M265" s="3" t="str">
        <f>IF(Table134[[#This Row],[Blood C]]="X", Table134[[#This Row],[Code]],"")</f>
        <v/>
      </c>
      <c r="N265" s="3" t="str">
        <f>IF(Table134[[#This Row],[Cave C]]="X", Table134[[#This Row],[Code]],"")</f>
        <v/>
      </c>
      <c r="O265" s="3" t="str">
        <f>IF(Table134[[#This Row],[Crab S]]="X", Table134[[#This Row],[Code]], "")</f>
        <v/>
      </c>
    </row>
    <row r="266" spans="2:15" x14ac:dyDescent="0.25">
      <c r="B266" t="s">
        <v>552</v>
      </c>
      <c r="C266" t="s">
        <v>297</v>
      </c>
      <c r="D266" t="s">
        <v>298</v>
      </c>
      <c r="E26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BiomeType.KooshZone_CaveWall, count = FindCount, probability = FindProbability},</v>
      </c>
      <c r="K266" s="3" t="str">
        <f>IF(Table134[[#This Row],[Cat]]="X",Table134[[#This Row],[Code]],"")</f>
        <v/>
      </c>
      <c r="L266" s="3" t="str">
        <f>IF(Table134[[#This Row],[Robot]]="X", Table134[[#This Row],[Code]],"")</f>
        <v/>
      </c>
      <c r="M266" s="3" t="str">
        <f>IF(Table134[[#This Row],[Blood C]]="X", Table134[[#This Row],[Code]],"")</f>
        <v/>
      </c>
      <c r="N266" s="3" t="str">
        <f>IF(Table134[[#This Row],[Cave C]]="X", Table134[[#This Row],[Code]],"")</f>
        <v/>
      </c>
      <c r="O266" s="3" t="str">
        <f>IF(Table134[[#This Row],[Crab S]]="X", Table134[[#This Row],[Code]], "")</f>
        <v/>
      </c>
    </row>
    <row r="267" spans="2:15" x14ac:dyDescent="0.25">
      <c r="B267" t="s">
        <v>553</v>
      </c>
      <c r="C267" t="s">
        <v>297</v>
      </c>
      <c r="D267" t="s">
        <v>298</v>
      </c>
      <c r="E26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BiomeType.KooshZone_Coral, count = FindCount, probability = FindProbability},</v>
      </c>
      <c r="K267" s="3" t="str">
        <f>IF(Table134[[#This Row],[Cat]]="X",Table134[[#This Row],[Code]],"")</f>
        <v/>
      </c>
      <c r="L267" s="3" t="str">
        <f>IF(Table134[[#This Row],[Robot]]="X", Table134[[#This Row],[Code]],"")</f>
        <v/>
      </c>
      <c r="M267" s="3" t="str">
        <f>IF(Table134[[#This Row],[Blood C]]="X", Table134[[#This Row],[Code]],"")</f>
        <v/>
      </c>
      <c r="N267" s="3" t="str">
        <f>IF(Table134[[#This Row],[Cave C]]="X", Table134[[#This Row],[Code]],"")</f>
        <v/>
      </c>
      <c r="O267" s="3" t="str">
        <f>IF(Table134[[#This Row],[Crab S]]="X", Table134[[#This Row],[Code]], "")</f>
        <v/>
      </c>
    </row>
    <row r="268" spans="2:15" x14ac:dyDescent="0.25">
      <c r="B268" t="s">
        <v>554</v>
      </c>
      <c r="C268" t="s">
        <v>297</v>
      </c>
      <c r="D268" t="s">
        <v>298</v>
      </c>
      <c r="E26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BiomeType.KooshZone_EscapePod, count = FindCount, probability = FindProbability},</v>
      </c>
      <c r="K268" s="3" t="str">
        <f>IF(Table134[[#This Row],[Cat]]="X",Table134[[#This Row],[Code]],"")</f>
        <v/>
      </c>
      <c r="L268" s="3" t="str">
        <f>IF(Table134[[#This Row],[Robot]]="X", Table134[[#This Row],[Code]],"")</f>
        <v/>
      </c>
      <c r="M268" s="3" t="str">
        <f>IF(Table134[[#This Row],[Blood C]]="X", Table134[[#This Row],[Code]],"")</f>
        <v/>
      </c>
      <c r="N268" s="3" t="str">
        <f>IF(Table134[[#This Row],[Cave C]]="X", Table134[[#This Row],[Code]],"")</f>
        <v/>
      </c>
      <c r="O268" s="3" t="str">
        <f>IF(Table134[[#This Row],[Crab S]]="X", Table134[[#This Row],[Code]], "")</f>
        <v/>
      </c>
    </row>
    <row r="269" spans="2:15" x14ac:dyDescent="0.25">
      <c r="B269" t="s">
        <v>555</v>
      </c>
      <c r="C269" t="s">
        <v>297</v>
      </c>
      <c r="D269" t="s">
        <v>298</v>
      </c>
      <c r="E26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BiomeType.KooshZone_Geyser, count = FindCount, probability = FindProbability},</v>
      </c>
      <c r="K269" s="3" t="str">
        <f>IF(Table134[[#This Row],[Cat]]="X",Table134[[#This Row],[Code]],"")</f>
        <v/>
      </c>
      <c r="L269" s="3" t="str">
        <f>IF(Table134[[#This Row],[Robot]]="X", Table134[[#This Row],[Code]],"")</f>
        <v/>
      </c>
      <c r="M269" s="3" t="str">
        <f>IF(Table134[[#This Row],[Blood C]]="X", Table134[[#This Row],[Code]],"")</f>
        <v/>
      </c>
      <c r="N269" s="3" t="str">
        <f>IF(Table134[[#This Row],[Cave C]]="X", Table134[[#This Row],[Code]],"")</f>
        <v/>
      </c>
      <c r="O269" s="3" t="str">
        <f>IF(Table134[[#This Row],[Crab S]]="X", Table134[[#This Row],[Code]], "")</f>
        <v/>
      </c>
    </row>
    <row r="270" spans="2:15" x14ac:dyDescent="0.25">
      <c r="B270" t="s">
        <v>556</v>
      </c>
      <c r="C270" t="s">
        <v>297</v>
      </c>
      <c r="D270" t="s">
        <v>298</v>
      </c>
      <c r="E27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BiomeType.KooshZone_Grass, count = FindCount, probability = FindProbability},</v>
      </c>
      <c r="K270" s="3" t="str">
        <f>IF(Table134[[#This Row],[Cat]]="X",Table134[[#This Row],[Code]],"")</f>
        <v/>
      </c>
      <c r="L270" s="3" t="str">
        <f>IF(Table134[[#This Row],[Robot]]="X", Table134[[#This Row],[Code]],"")</f>
        <v/>
      </c>
      <c r="M270" s="3" t="str">
        <f>IF(Table134[[#This Row],[Blood C]]="X", Table134[[#This Row],[Code]],"")</f>
        <v/>
      </c>
      <c r="N270" s="3" t="str">
        <f>IF(Table134[[#This Row],[Cave C]]="X", Table134[[#This Row],[Code]],"")</f>
        <v/>
      </c>
      <c r="O270" s="3" t="str">
        <f>IF(Table134[[#This Row],[Crab S]]="X", Table134[[#This Row],[Code]], "")</f>
        <v/>
      </c>
    </row>
    <row r="271" spans="2:15" x14ac:dyDescent="0.25">
      <c r="B271" t="s">
        <v>557</v>
      </c>
      <c r="C271" t="s">
        <v>297</v>
      </c>
      <c r="D271" t="s">
        <v>298</v>
      </c>
      <c r="E27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BiomeType.KooshZone_HugeKooshBase, count = FindCount, probability = FindProbability},</v>
      </c>
      <c r="K271" s="3" t="str">
        <f>IF(Table134[[#This Row],[Cat]]="X",Table134[[#This Row],[Code]],"")</f>
        <v/>
      </c>
      <c r="L271" s="3" t="str">
        <f>IF(Table134[[#This Row],[Robot]]="X", Table134[[#This Row],[Code]],"")</f>
        <v/>
      </c>
      <c r="M271" s="3" t="str">
        <f>IF(Table134[[#This Row],[Blood C]]="X", Table134[[#This Row],[Code]],"")</f>
        <v/>
      </c>
      <c r="N271" s="3" t="str">
        <f>IF(Table134[[#This Row],[Cave C]]="X", Table134[[#This Row],[Code]],"")</f>
        <v/>
      </c>
      <c r="O271" s="3" t="str">
        <f>IF(Table134[[#This Row],[Crab S]]="X", Table134[[#This Row],[Code]], "")</f>
        <v/>
      </c>
    </row>
    <row r="272" spans="2:15" x14ac:dyDescent="0.25">
      <c r="B272" t="s">
        <v>558</v>
      </c>
      <c r="C272" t="s">
        <v>297</v>
      </c>
      <c r="D272" t="s">
        <v>298</v>
      </c>
      <c r="E27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BiomeType.KooshZone_KooshReefs, count = FindCount, probability = FindProbability},</v>
      </c>
      <c r="K272" s="3" t="str">
        <f>IF(Table134[[#This Row],[Cat]]="X",Table134[[#This Row],[Code]],"")</f>
        <v/>
      </c>
      <c r="L272" s="3" t="str">
        <f>IF(Table134[[#This Row],[Robot]]="X", Table134[[#This Row],[Code]],"")</f>
        <v/>
      </c>
      <c r="M272" s="3" t="str">
        <f>IF(Table134[[#This Row],[Blood C]]="X", Table134[[#This Row],[Code]],"")</f>
        <v/>
      </c>
      <c r="N272" s="3" t="str">
        <f>IF(Table134[[#This Row],[Cave C]]="X", Table134[[#This Row],[Code]],"")</f>
        <v/>
      </c>
      <c r="O272" s="3" t="str">
        <f>IF(Table134[[#This Row],[Crab S]]="X", Table134[[#This Row],[Code]], "")</f>
        <v/>
      </c>
    </row>
    <row r="273" spans="2:15" x14ac:dyDescent="0.25">
      <c r="B273" t="s">
        <v>559</v>
      </c>
      <c r="C273" t="s">
        <v>297</v>
      </c>
      <c r="D273" t="s">
        <v>298</v>
      </c>
      <c r="E27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BiomeType.KooshZone_Koosharama, count = FindCount, probability = FindProbability},</v>
      </c>
      <c r="K273" s="3" t="str">
        <f>IF(Table134[[#This Row],[Cat]]="X",Table134[[#This Row],[Code]],"")</f>
        <v/>
      </c>
      <c r="L273" s="3" t="str">
        <f>IF(Table134[[#This Row],[Robot]]="X", Table134[[#This Row],[Code]],"")</f>
        <v/>
      </c>
      <c r="M273" s="3" t="str">
        <f>IF(Table134[[#This Row],[Blood C]]="X", Table134[[#This Row],[Code]],"")</f>
        <v/>
      </c>
      <c r="N273" s="3" t="str">
        <f>IF(Table134[[#This Row],[Cave C]]="X", Table134[[#This Row],[Code]],"")</f>
        <v/>
      </c>
      <c r="O273" s="3" t="str">
        <f>IF(Table134[[#This Row],[Crab S]]="X", Table134[[#This Row],[Code]], "")</f>
        <v/>
      </c>
    </row>
    <row r="274" spans="2:15" x14ac:dyDescent="0.25">
      <c r="B274" t="s">
        <v>560</v>
      </c>
      <c r="C274" t="s">
        <v>297</v>
      </c>
      <c r="D274" t="s">
        <v>298</v>
      </c>
      <c r="E27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BiomeType.KooshZone_MountainRidges, count = FindCount, probability = FindProbability},</v>
      </c>
      <c r="K274" s="3" t="str">
        <f>IF(Table134[[#This Row],[Cat]]="X",Table134[[#This Row],[Code]],"")</f>
        <v/>
      </c>
      <c r="L274" s="3" t="str">
        <f>IF(Table134[[#This Row],[Robot]]="X", Table134[[#This Row],[Code]],"")</f>
        <v/>
      </c>
      <c r="M274" s="3" t="str">
        <f>IF(Table134[[#This Row],[Blood C]]="X", Table134[[#This Row],[Code]],"")</f>
        <v/>
      </c>
      <c r="N274" s="3" t="str">
        <f>IF(Table134[[#This Row],[Cave C]]="X", Table134[[#This Row],[Code]],"")</f>
        <v/>
      </c>
      <c r="O274" s="3" t="str">
        <f>IF(Table134[[#This Row],[Crab S]]="X", Table134[[#This Row],[Code]], "")</f>
        <v/>
      </c>
    </row>
    <row r="275" spans="2:15" x14ac:dyDescent="0.25">
      <c r="B275" t="s">
        <v>561</v>
      </c>
      <c r="C275" t="s">
        <v>297</v>
      </c>
      <c r="D275" t="s">
        <v>298</v>
      </c>
      <c r="E27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BiomeType.KooshZone_Mountains, count = FindCount, probability = FindProbability},</v>
      </c>
      <c r="K275" s="3" t="str">
        <f>IF(Table134[[#This Row],[Cat]]="X",Table134[[#This Row],[Code]],"")</f>
        <v/>
      </c>
      <c r="L275" s="3" t="str">
        <f>IF(Table134[[#This Row],[Robot]]="X", Table134[[#This Row],[Code]],"")</f>
        <v/>
      </c>
      <c r="M275" s="3" t="str">
        <f>IF(Table134[[#This Row],[Blood C]]="X", Table134[[#This Row],[Code]],"")</f>
        <v/>
      </c>
      <c r="N275" s="3" t="str">
        <f>IF(Table134[[#This Row],[Cave C]]="X", Table134[[#This Row],[Code]],"")</f>
        <v/>
      </c>
      <c r="O275" s="3" t="str">
        <f>IF(Table134[[#This Row],[Crab S]]="X", Table134[[#This Row],[Code]], "")</f>
        <v/>
      </c>
    </row>
    <row r="276" spans="2:15" x14ac:dyDescent="0.25">
      <c r="B276" t="s">
        <v>562</v>
      </c>
      <c r="C276" t="s">
        <v>297</v>
      </c>
      <c r="D276" t="s">
        <v>298</v>
      </c>
      <c r="E27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BiomeType.KooshZone_OpenDeep_CreatureOnly, count = FindCount, probability = FindProbability},</v>
      </c>
      <c r="K276" s="3" t="str">
        <f>IF(Table134[[#This Row],[Cat]]="X",Table134[[#This Row],[Code]],"")</f>
        <v/>
      </c>
      <c r="L276" s="3" t="str">
        <f>IF(Table134[[#This Row],[Robot]]="X", Table134[[#This Row],[Code]],"")</f>
        <v/>
      </c>
      <c r="M276" s="3" t="str">
        <f>IF(Table134[[#This Row],[Blood C]]="X", Table134[[#This Row],[Code]],"")</f>
        <v/>
      </c>
      <c r="N276" s="3" t="str">
        <f>IF(Table134[[#This Row],[Cave C]]="X", Table134[[#This Row],[Code]],"")</f>
        <v/>
      </c>
      <c r="O276" s="3" t="str">
        <f>IF(Table134[[#This Row],[Crab S]]="X", Table134[[#This Row],[Code]], "")</f>
        <v/>
      </c>
    </row>
    <row r="277" spans="2:15" x14ac:dyDescent="0.25">
      <c r="B277" t="s">
        <v>563</v>
      </c>
      <c r="C277" t="s">
        <v>297</v>
      </c>
      <c r="D277" t="s">
        <v>298</v>
      </c>
      <c r="E27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BiomeType.KooshZone_OpenShallow_CreatureOnly, count = FindCount, probability = FindProbability},</v>
      </c>
      <c r="K277" s="3" t="str">
        <f>IF(Table134[[#This Row],[Cat]]="X",Table134[[#This Row],[Code]],"")</f>
        <v/>
      </c>
      <c r="L277" s="3" t="str">
        <f>IF(Table134[[#This Row],[Robot]]="X", Table134[[#This Row],[Code]],"")</f>
        <v/>
      </c>
      <c r="M277" s="3" t="str">
        <f>IF(Table134[[#This Row],[Blood C]]="X", Table134[[#This Row],[Code]],"")</f>
        <v/>
      </c>
      <c r="N277" s="3" t="str">
        <f>IF(Table134[[#This Row],[Cave C]]="X", Table134[[#This Row],[Code]],"")</f>
        <v/>
      </c>
      <c r="O277" s="3" t="str">
        <f>IF(Table134[[#This Row],[Crab S]]="X", Table134[[#This Row],[Code]], "")</f>
        <v/>
      </c>
    </row>
    <row r="278" spans="2:15" x14ac:dyDescent="0.25">
      <c r="B278" t="s">
        <v>564</v>
      </c>
      <c r="C278" t="s">
        <v>297</v>
      </c>
      <c r="D278" t="s">
        <v>298</v>
      </c>
      <c r="E27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BiomeType.KooshZone_RockWall, count = FindCount, probability = FindProbability},</v>
      </c>
      <c r="K278" s="3" t="str">
        <f>IF(Table134[[#This Row],[Cat]]="X",Table134[[#This Row],[Code]],"")</f>
        <v/>
      </c>
      <c r="L278" s="3" t="str">
        <f>IF(Table134[[#This Row],[Robot]]="X", Table134[[#This Row],[Code]],"")</f>
        <v/>
      </c>
      <c r="M278" s="3" t="str">
        <f>IF(Table134[[#This Row],[Blood C]]="X", Table134[[#This Row],[Code]],"")</f>
        <v/>
      </c>
      <c r="N278" s="3" t="str">
        <f>IF(Table134[[#This Row],[Cave C]]="X", Table134[[#This Row],[Code]],"")</f>
        <v/>
      </c>
      <c r="O278" s="3" t="str">
        <f>IF(Table134[[#This Row],[Crab S]]="X", Table134[[#This Row],[Code]], "")</f>
        <v/>
      </c>
    </row>
    <row r="279" spans="2:15" x14ac:dyDescent="0.25">
      <c r="B279" t="s">
        <v>565</v>
      </c>
      <c r="C279" t="s">
        <v>297</v>
      </c>
      <c r="D279" t="s">
        <v>298</v>
      </c>
      <c r="E27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BiomeType.KooshZone_Sand, count = FindCount, probability = FindProbability},</v>
      </c>
      <c r="K279" s="3" t="str">
        <f>IF(Table134[[#This Row],[Cat]]="X",Table134[[#This Row],[Code]],"")</f>
        <v/>
      </c>
      <c r="L279" s="3" t="str">
        <f>IF(Table134[[#This Row],[Robot]]="X", Table134[[#This Row],[Code]],"")</f>
        <v/>
      </c>
      <c r="M279" s="3" t="str">
        <f>IF(Table134[[#This Row],[Blood C]]="X", Table134[[#This Row],[Code]],"")</f>
        <v/>
      </c>
      <c r="N279" s="3" t="str">
        <f>IF(Table134[[#This Row],[Cave C]]="X", Table134[[#This Row],[Code]],"")</f>
        <v/>
      </c>
      <c r="O279" s="3" t="str">
        <f>IF(Table134[[#This Row],[Crab S]]="X", Table134[[#This Row],[Code]], "")</f>
        <v/>
      </c>
    </row>
    <row r="280" spans="2:15" x14ac:dyDescent="0.25">
      <c r="B280" t="s">
        <v>566</v>
      </c>
      <c r="C280" t="s">
        <v>297</v>
      </c>
      <c r="D280" t="s">
        <v>298</v>
      </c>
      <c r="E28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BiomeType.KooshZone_TechSite, count = FindCount, probability = FindProbability},</v>
      </c>
      <c r="G280" t="s">
        <v>296</v>
      </c>
      <c r="J280" t="s">
        <v>296</v>
      </c>
      <c r="K280" s="3" t="str">
        <f>IF(Table134[[#This Row],[Cat]]="X",Table134[[#This Row],[Code]],"")</f>
        <v/>
      </c>
      <c r="L280" s="3" t="str">
        <f>IF(Table134[[#This Row],[Robot]]="X", Table134[[#This Row],[Code]],"")</f>
        <v>new LootDistributionData.BiomeData { biome = BiomeType.KooshZone_TechSite, count = FindCount, probability = FindProbability},</v>
      </c>
      <c r="M280" s="3" t="str">
        <f>IF(Table134[[#This Row],[Blood C]]="X", Table134[[#This Row],[Code]],"")</f>
        <v/>
      </c>
      <c r="N280" s="3" t="str">
        <f>IF(Table134[[#This Row],[Cave C]]="X", Table134[[#This Row],[Code]],"")</f>
        <v/>
      </c>
      <c r="O280" s="3" t="str">
        <f>IF(Table134[[#This Row],[Crab S]]="X", Table134[[#This Row],[Code]], "")</f>
        <v>new LootDistributionData.BiomeData { biome = BiomeType.KooshZone_TechSite, count = FindCount, probability = FindProbability},</v>
      </c>
    </row>
    <row r="281" spans="2:15" x14ac:dyDescent="0.25">
      <c r="B281" t="s">
        <v>567</v>
      </c>
      <c r="C281" t="s">
        <v>297</v>
      </c>
      <c r="D281" t="s">
        <v>298</v>
      </c>
      <c r="E28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BiomeType.KooshZone_TechSite_Barrier, count = FindCount, probability = FindProbability},</v>
      </c>
      <c r="K281" s="3" t="str">
        <f>IF(Table134[[#This Row],[Cat]]="X",Table134[[#This Row],[Code]],"")</f>
        <v/>
      </c>
      <c r="L281" s="3" t="str">
        <f>IF(Table134[[#This Row],[Robot]]="X", Table134[[#This Row],[Code]],"")</f>
        <v/>
      </c>
      <c r="M281" s="3" t="str">
        <f>IF(Table134[[#This Row],[Blood C]]="X", Table134[[#This Row],[Code]],"")</f>
        <v/>
      </c>
      <c r="N281" s="3" t="str">
        <f>IF(Table134[[#This Row],[Cave C]]="X", Table134[[#This Row],[Code]],"")</f>
        <v/>
      </c>
      <c r="O281" s="3" t="str">
        <f>IF(Table134[[#This Row],[Crab S]]="X", Table134[[#This Row],[Code]], "")</f>
        <v/>
      </c>
    </row>
    <row r="282" spans="2:15" x14ac:dyDescent="0.25">
      <c r="B282" t="s">
        <v>568</v>
      </c>
      <c r="C282" t="s">
        <v>297</v>
      </c>
      <c r="D282" t="s">
        <v>298</v>
      </c>
      <c r="E28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BiomeType.KooshZone_TechSite_Hidden_Obsolete, count = FindCount, probability = FindProbability},</v>
      </c>
      <c r="F282" t="s">
        <v>296</v>
      </c>
      <c r="H282" t="s">
        <v>296</v>
      </c>
      <c r="K282" s="3" t="str">
        <f>IF(Table134[[#This Row],[Cat]]="X",Table134[[#This Row],[Code]],"")</f>
        <v>new LootDistributionData.BiomeData { biome = BiomeType.KooshZone_TechSite_Hidden_Obsolete, count = FindCount, probability = FindProbability},</v>
      </c>
      <c r="L282" s="3" t="str">
        <f>IF(Table134[[#This Row],[Robot]]="X", Table134[[#This Row],[Code]],"")</f>
        <v/>
      </c>
      <c r="M282" s="3" t="str">
        <f>IF(Table134[[#This Row],[Blood C]]="X", Table134[[#This Row],[Code]],"")</f>
        <v>new LootDistributionData.BiomeData { biome = BiomeType.KooshZone_TechSite_Hidden_Obsolete, count = FindCount, probability = FindProbability},</v>
      </c>
      <c r="N282" s="3" t="str">
        <f>IF(Table134[[#This Row],[Cave C]]="X", Table134[[#This Row],[Code]],"")</f>
        <v/>
      </c>
      <c r="O282" s="3" t="str">
        <f>IF(Table134[[#This Row],[Crab S]]="X", Table134[[#This Row],[Code]], "")</f>
        <v/>
      </c>
    </row>
    <row r="283" spans="2:15" x14ac:dyDescent="0.25">
      <c r="B283" t="s">
        <v>3</v>
      </c>
      <c r="C283" t="s">
        <v>297</v>
      </c>
      <c r="D283" t="s">
        <v>298</v>
      </c>
      <c r="E28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BiomeType.KooshZone_TechSite_Scatter, count = FindCount, probability = FindProbability},</v>
      </c>
      <c r="K283" s="3" t="str">
        <f>IF(Table134[[#This Row],[Cat]]="X",Table134[[#This Row],[Code]],"")</f>
        <v/>
      </c>
      <c r="L283" s="3" t="str">
        <f>IF(Table134[[#This Row],[Robot]]="X", Table134[[#This Row],[Code]],"")</f>
        <v/>
      </c>
      <c r="M283" s="3" t="str">
        <f>IF(Table134[[#This Row],[Blood C]]="X", Table134[[#This Row],[Code]],"")</f>
        <v/>
      </c>
      <c r="N283" s="3" t="str">
        <f>IF(Table134[[#This Row],[Cave C]]="X", Table134[[#This Row],[Code]],"")</f>
        <v/>
      </c>
      <c r="O283" s="3" t="str">
        <f>IF(Table134[[#This Row],[Crab S]]="X", Table134[[#This Row],[Code]], "")</f>
        <v/>
      </c>
    </row>
    <row r="284" spans="2:15" x14ac:dyDescent="0.25">
      <c r="B284" t="s">
        <v>569</v>
      </c>
      <c r="C284" t="s">
        <v>297</v>
      </c>
      <c r="D284" t="s">
        <v>298</v>
      </c>
      <c r="E28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BiomeType.KooshZone__Generic_Obsolete, count = FindCount, probability = FindProbability},</v>
      </c>
      <c r="K284" s="3" t="str">
        <f>IF(Table134[[#This Row],[Cat]]="X",Table134[[#This Row],[Code]],"")</f>
        <v/>
      </c>
      <c r="L284" s="3" t="str">
        <f>IF(Table134[[#This Row],[Robot]]="X", Table134[[#This Row],[Code]],"")</f>
        <v/>
      </c>
      <c r="M284" s="3" t="str">
        <f>IF(Table134[[#This Row],[Blood C]]="X", Table134[[#This Row],[Code]],"")</f>
        <v/>
      </c>
      <c r="N284" s="3" t="str">
        <f>IF(Table134[[#This Row],[Cave C]]="X", Table134[[#This Row],[Code]],"")</f>
        <v/>
      </c>
      <c r="O284" s="3" t="str">
        <f>IF(Table134[[#This Row],[Crab S]]="X", Table134[[#This Row],[Code]], "")</f>
        <v/>
      </c>
    </row>
    <row r="285" spans="2:15" x14ac:dyDescent="0.25">
      <c r="B285" t="s">
        <v>570</v>
      </c>
      <c r="C285" t="s">
        <v>297</v>
      </c>
      <c r="D285" t="s">
        <v>298</v>
      </c>
      <c r="E28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BiomeType.LavaZone__Generic_Obsolete, count = FindCount, probability = FindProbability},</v>
      </c>
      <c r="K285" s="3" t="str">
        <f>IF(Table134[[#This Row],[Cat]]="X",Table134[[#This Row],[Code]],"")</f>
        <v/>
      </c>
      <c r="L285" s="3" t="str">
        <f>IF(Table134[[#This Row],[Robot]]="X", Table134[[#This Row],[Code]],"")</f>
        <v/>
      </c>
      <c r="M285" s="3" t="str">
        <f>IF(Table134[[#This Row],[Blood C]]="X", Table134[[#This Row],[Code]],"")</f>
        <v/>
      </c>
      <c r="N285" s="3" t="str">
        <f>IF(Table134[[#This Row],[Cave C]]="X", Table134[[#This Row],[Code]],"")</f>
        <v/>
      </c>
      <c r="O285" s="3" t="str">
        <f>IF(Table134[[#This Row],[Crab S]]="X", Table134[[#This Row],[Code]], "")</f>
        <v/>
      </c>
    </row>
    <row r="286" spans="2:15" x14ac:dyDescent="0.25">
      <c r="B286" t="s">
        <v>571</v>
      </c>
      <c r="C286" t="s">
        <v>297</v>
      </c>
      <c r="D286" t="s">
        <v>298</v>
      </c>
      <c r="E28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BiomeType.LostRiverCorridor_Ceiling, count = FindCount, probability = FindProbability},</v>
      </c>
      <c r="K286" s="3" t="str">
        <f>IF(Table134[[#This Row],[Cat]]="X",Table134[[#This Row],[Code]],"")</f>
        <v/>
      </c>
      <c r="L286" s="3" t="str">
        <f>IF(Table134[[#This Row],[Robot]]="X", Table134[[#This Row],[Code]],"")</f>
        <v/>
      </c>
      <c r="M286" s="3" t="str">
        <f>IF(Table134[[#This Row],[Blood C]]="X", Table134[[#This Row],[Code]],"")</f>
        <v/>
      </c>
      <c r="N286" s="3" t="str">
        <f>IF(Table134[[#This Row],[Cave C]]="X", Table134[[#This Row],[Code]],"")</f>
        <v/>
      </c>
      <c r="O286" s="3" t="str">
        <f>IF(Table134[[#This Row],[Crab S]]="X", Table134[[#This Row],[Code]], "")</f>
        <v/>
      </c>
    </row>
    <row r="287" spans="2:15" x14ac:dyDescent="0.25">
      <c r="B287" t="s">
        <v>572</v>
      </c>
      <c r="C287" t="s">
        <v>297</v>
      </c>
      <c r="D287" t="s">
        <v>298</v>
      </c>
      <c r="E28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BiomeType.LostRiverCorridor_Ground, count = FindCount, probability = FindProbability},</v>
      </c>
      <c r="K287" s="3" t="str">
        <f>IF(Table134[[#This Row],[Cat]]="X",Table134[[#This Row],[Code]],"")</f>
        <v/>
      </c>
      <c r="L287" s="3" t="str">
        <f>IF(Table134[[#This Row],[Robot]]="X", Table134[[#This Row],[Code]],"")</f>
        <v/>
      </c>
      <c r="M287" s="3" t="str">
        <f>IF(Table134[[#This Row],[Blood C]]="X", Table134[[#This Row],[Code]],"")</f>
        <v/>
      </c>
      <c r="N287" s="3" t="str">
        <f>IF(Table134[[#This Row],[Cave C]]="X", Table134[[#This Row],[Code]],"")</f>
        <v/>
      </c>
      <c r="O287" s="3" t="str">
        <f>IF(Table134[[#This Row],[Crab S]]="X", Table134[[#This Row],[Code]], "")</f>
        <v/>
      </c>
    </row>
    <row r="288" spans="2:15" x14ac:dyDescent="0.25">
      <c r="B288" t="s">
        <v>573</v>
      </c>
      <c r="C288" t="s">
        <v>297</v>
      </c>
      <c r="D288" t="s">
        <v>298</v>
      </c>
      <c r="E28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BiomeType.LostRiverCorridor_LakeFloor, count = FindCount, probability = FindProbability},</v>
      </c>
      <c r="K288" s="3" t="str">
        <f>IF(Table134[[#This Row],[Cat]]="X",Table134[[#This Row],[Code]],"")</f>
        <v/>
      </c>
      <c r="L288" s="3" t="str">
        <f>IF(Table134[[#This Row],[Robot]]="X", Table134[[#This Row],[Code]],"")</f>
        <v/>
      </c>
      <c r="M288" s="3" t="str">
        <f>IF(Table134[[#This Row],[Blood C]]="X", Table134[[#This Row],[Code]],"")</f>
        <v/>
      </c>
      <c r="N288" s="3" t="str">
        <f>IF(Table134[[#This Row],[Cave C]]="X", Table134[[#This Row],[Code]],"")</f>
        <v/>
      </c>
      <c r="O288" s="3" t="str">
        <f>IF(Table134[[#This Row],[Crab S]]="X", Table134[[#This Row],[Code]], "")</f>
        <v/>
      </c>
    </row>
    <row r="289" spans="2:15" x14ac:dyDescent="0.25">
      <c r="B289" t="s">
        <v>574</v>
      </c>
      <c r="C289" t="s">
        <v>297</v>
      </c>
      <c r="D289" t="s">
        <v>298</v>
      </c>
      <c r="E28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BiomeType.LostRiverCorridor_LakeWall, count = FindCount, probability = FindProbability},</v>
      </c>
      <c r="K289" s="3" t="str">
        <f>IF(Table134[[#This Row],[Cat]]="X",Table134[[#This Row],[Code]],"")</f>
        <v/>
      </c>
      <c r="L289" s="3" t="str">
        <f>IF(Table134[[#This Row],[Robot]]="X", Table134[[#This Row],[Code]],"")</f>
        <v/>
      </c>
      <c r="M289" s="3" t="str">
        <f>IF(Table134[[#This Row],[Blood C]]="X", Table134[[#This Row],[Code]],"")</f>
        <v/>
      </c>
      <c r="N289" s="3" t="str">
        <f>IF(Table134[[#This Row],[Cave C]]="X", Table134[[#This Row],[Code]],"")</f>
        <v/>
      </c>
      <c r="O289" s="3" t="str">
        <f>IF(Table134[[#This Row],[Crab S]]="X", Table134[[#This Row],[Code]], "")</f>
        <v/>
      </c>
    </row>
    <row r="290" spans="2:15" x14ac:dyDescent="0.25">
      <c r="B290" t="s">
        <v>575</v>
      </c>
      <c r="C290" t="s">
        <v>297</v>
      </c>
      <c r="D290" t="s">
        <v>298</v>
      </c>
      <c r="E29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BiomeType.LostRiverCorridor_LostRiverBase_Interior, count = FindCount, probability = FindProbability},</v>
      </c>
      <c r="K290" s="3" t="str">
        <f>IF(Table134[[#This Row],[Cat]]="X",Table134[[#This Row],[Code]],"")</f>
        <v/>
      </c>
      <c r="L290" s="3" t="str">
        <f>IF(Table134[[#This Row],[Robot]]="X", Table134[[#This Row],[Code]],"")</f>
        <v/>
      </c>
      <c r="M290" s="3" t="str">
        <f>IF(Table134[[#This Row],[Blood C]]="X", Table134[[#This Row],[Code]],"")</f>
        <v/>
      </c>
      <c r="N290" s="3" t="str">
        <f>IF(Table134[[#This Row],[Cave C]]="X", Table134[[#This Row],[Code]],"")</f>
        <v/>
      </c>
      <c r="O290" s="3" t="str">
        <f>IF(Table134[[#This Row],[Crab S]]="X", Table134[[#This Row],[Code]], "")</f>
        <v/>
      </c>
    </row>
    <row r="291" spans="2:15" x14ac:dyDescent="0.25">
      <c r="B291" t="s">
        <v>576</v>
      </c>
      <c r="C291" t="s">
        <v>297</v>
      </c>
      <c r="D291" t="s">
        <v>298</v>
      </c>
      <c r="E29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BiomeType.LostRiverCorridor_Open_CreatureOnly, count = FindCount, probability = FindProbability},</v>
      </c>
      <c r="K291" s="3" t="str">
        <f>IF(Table134[[#This Row],[Cat]]="X",Table134[[#This Row],[Code]],"")</f>
        <v/>
      </c>
      <c r="L291" s="3" t="str">
        <f>IF(Table134[[#This Row],[Robot]]="X", Table134[[#This Row],[Code]],"")</f>
        <v/>
      </c>
      <c r="M291" s="3" t="str">
        <f>IF(Table134[[#This Row],[Blood C]]="X", Table134[[#This Row],[Code]],"")</f>
        <v/>
      </c>
      <c r="N291" s="3" t="str">
        <f>IF(Table134[[#This Row],[Cave C]]="X", Table134[[#This Row],[Code]],"")</f>
        <v/>
      </c>
      <c r="O291" s="3" t="str">
        <f>IF(Table134[[#This Row],[Crab S]]="X", Table134[[#This Row],[Code]], "")</f>
        <v/>
      </c>
    </row>
    <row r="292" spans="2:15" x14ac:dyDescent="0.25">
      <c r="B292" t="s">
        <v>577</v>
      </c>
      <c r="C292" t="s">
        <v>297</v>
      </c>
      <c r="D292" t="s">
        <v>298</v>
      </c>
      <c r="E29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BiomeType.LostRiverCorridor_Roots, count = FindCount, probability = FindProbability},</v>
      </c>
      <c r="K292" s="3" t="str">
        <f>IF(Table134[[#This Row],[Cat]]="X",Table134[[#This Row],[Code]],"")</f>
        <v/>
      </c>
      <c r="L292" s="3" t="str">
        <f>IF(Table134[[#This Row],[Robot]]="X", Table134[[#This Row],[Code]],"")</f>
        <v/>
      </c>
      <c r="M292" s="3" t="str">
        <f>IF(Table134[[#This Row],[Blood C]]="X", Table134[[#This Row],[Code]],"")</f>
        <v/>
      </c>
      <c r="N292" s="3" t="str">
        <f>IF(Table134[[#This Row],[Cave C]]="X", Table134[[#This Row],[Code]],"")</f>
        <v/>
      </c>
      <c r="O292" s="3" t="str">
        <f>IF(Table134[[#This Row],[Crab S]]="X", Table134[[#This Row],[Code]], "")</f>
        <v/>
      </c>
    </row>
    <row r="293" spans="2:15" x14ac:dyDescent="0.25">
      <c r="B293" t="s">
        <v>578</v>
      </c>
      <c r="C293" t="s">
        <v>297</v>
      </c>
      <c r="D293" t="s">
        <v>298</v>
      </c>
      <c r="E29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BiomeType.LostRiverCorridor_ThermalVents, count = FindCount, probability = FindProbability},</v>
      </c>
      <c r="K293" s="3" t="str">
        <f>IF(Table134[[#This Row],[Cat]]="X",Table134[[#This Row],[Code]],"")</f>
        <v/>
      </c>
      <c r="L293" s="3" t="str">
        <f>IF(Table134[[#This Row],[Robot]]="X", Table134[[#This Row],[Code]],"")</f>
        <v/>
      </c>
      <c r="M293" s="3" t="str">
        <f>IF(Table134[[#This Row],[Blood C]]="X", Table134[[#This Row],[Code]],"")</f>
        <v/>
      </c>
      <c r="N293" s="3" t="str">
        <f>IF(Table134[[#This Row],[Cave C]]="X", Table134[[#This Row],[Code]],"")</f>
        <v/>
      </c>
      <c r="O293" s="3" t="str">
        <f>IF(Table134[[#This Row],[Crab S]]="X", Table134[[#This Row],[Code]], "")</f>
        <v/>
      </c>
    </row>
    <row r="294" spans="2:15" x14ac:dyDescent="0.25">
      <c r="B294" t="s">
        <v>579</v>
      </c>
      <c r="C294" t="s">
        <v>297</v>
      </c>
      <c r="D294" t="s">
        <v>298</v>
      </c>
      <c r="E29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BiomeType.LostRiverCorridor_Wall, count = FindCount, probability = FindProbability},</v>
      </c>
      <c r="K294" s="3" t="str">
        <f>IF(Table134[[#This Row],[Cat]]="X",Table134[[#This Row],[Code]],"")</f>
        <v/>
      </c>
      <c r="L294" s="3" t="str">
        <f>IF(Table134[[#This Row],[Robot]]="X", Table134[[#This Row],[Code]],"")</f>
        <v/>
      </c>
      <c r="M294" s="3" t="str">
        <f>IF(Table134[[#This Row],[Blood C]]="X", Table134[[#This Row],[Code]],"")</f>
        <v/>
      </c>
      <c r="N294" s="3" t="str">
        <f>IF(Table134[[#This Row],[Cave C]]="X", Table134[[#This Row],[Code]],"")</f>
        <v/>
      </c>
      <c r="O294" s="3" t="str">
        <f>IF(Table134[[#This Row],[Crab S]]="X", Table134[[#This Row],[Code]], "")</f>
        <v/>
      </c>
    </row>
    <row r="295" spans="2:15" x14ac:dyDescent="0.25">
      <c r="B295" t="s">
        <v>580</v>
      </c>
      <c r="C295" t="s">
        <v>297</v>
      </c>
      <c r="D295" t="s">
        <v>298</v>
      </c>
      <c r="E29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BiomeType.LostRiverJunction_Ceiling, count = FindCount, probability = FindProbability},</v>
      </c>
      <c r="K295" s="3" t="str">
        <f>IF(Table134[[#This Row],[Cat]]="X",Table134[[#This Row],[Code]],"")</f>
        <v/>
      </c>
      <c r="L295" s="3" t="str">
        <f>IF(Table134[[#This Row],[Robot]]="X", Table134[[#This Row],[Code]],"")</f>
        <v/>
      </c>
      <c r="M295" s="3" t="str">
        <f>IF(Table134[[#This Row],[Blood C]]="X", Table134[[#This Row],[Code]],"")</f>
        <v/>
      </c>
      <c r="N295" s="3" t="str">
        <f>IF(Table134[[#This Row],[Cave C]]="X", Table134[[#This Row],[Code]],"")</f>
        <v/>
      </c>
      <c r="O295" s="3" t="str">
        <f>IF(Table134[[#This Row],[Crab S]]="X", Table134[[#This Row],[Code]], "")</f>
        <v/>
      </c>
    </row>
    <row r="296" spans="2:15" x14ac:dyDescent="0.25">
      <c r="B296" t="s">
        <v>581</v>
      </c>
      <c r="C296" t="s">
        <v>297</v>
      </c>
      <c r="D296" t="s">
        <v>298</v>
      </c>
      <c r="E29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BiomeType.LostRiverJunction_Ground, count = FindCount, probability = FindProbability},</v>
      </c>
      <c r="K296" s="3" t="str">
        <f>IF(Table134[[#This Row],[Cat]]="X",Table134[[#This Row],[Code]],"")</f>
        <v/>
      </c>
      <c r="L296" s="3" t="str">
        <f>IF(Table134[[#This Row],[Robot]]="X", Table134[[#This Row],[Code]],"")</f>
        <v/>
      </c>
      <c r="M296" s="3" t="str">
        <f>IF(Table134[[#This Row],[Blood C]]="X", Table134[[#This Row],[Code]],"")</f>
        <v/>
      </c>
      <c r="N296" s="3" t="str">
        <f>IF(Table134[[#This Row],[Cave C]]="X", Table134[[#This Row],[Code]],"")</f>
        <v/>
      </c>
      <c r="O296" s="3" t="str">
        <f>IF(Table134[[#This Row],[Crab S]]="X", Table134[[#This Row],[Code]], "")</f>
        <v/>
      </c>
    </row>
    <row r="297" spans="2:15" x14ac:dyDescent="0.25">
      <c r="B297" t="s">
        <v>582</v>
      </c>
      <c r="C297" t="s">
        <v>297</v>
      </c>
      <c r="D297" t="s">
        <v>298</v>
      </c>
      <c r="E29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BiomeType.LostRiverJunction_LakeFloor, count = FindCount, probability = FindProbability},</v>
      </c>
      <c r="K297" s="3" t="str">
        <f>IF(Table134[[#This Row],[Cat]]="X",Table134[[#This Row],[Code]],"")</f>
        <v/>
      </c>
      <c r="L297" s="3" t="str">
        <f>IF(Table134[[#This Row],[Robot]]="X", Table134[[#This Row],[Code]],"")</f>
        <v/>
      </c>
      <c r="M297" s="3" t="str">
        <f>IF(Table134[[#This Row],[Blood C]]="X", Table134[[#This Row],[Code]],"")</f>
        <v/>
      </c>
      <c r="N297" s="3" t="str">
        <f>IF(Table134[[#This Row],[Cave C]]="X", Table134[[#This Row],[Code]],"")</f>
        <v/>
      </c>
      <c r="O297" s="3" t="str">
        <f>IF(Table134[[#This Row],[Crab S]]="X", Table134[[#This Row],[Code]], "")</f>
        <v/>
      </c>
    </row>
    <row r="298" spans="2:15" x14ac:dyDescent="0.25">
      <c r="B298" t="s">
        <v>583</v>
      </c>
      <c r="C298" t="s">
        <v>297</v>
      </c>
      <c r="D298" t="s">
        <v>298</v>
      </c>
      <c r="E29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BiomeType.LostRiverJunction_LakeWall, count = FindCount, probability = FindProbability},</v>
      </c>
      <c r="K298" s="3" t="str">
        <f>IF(Table134[[#This Row],[Cat]]="X",Table134[[#This Row],[Code]],"")</f>
        <v/>
      </c>
      <c r="L298" s="3" t="str">
        <f>IF(Table134[[#This Row],[Robot]]="X", Table134[[#This Row],[Code]],"")</f>
        <v/>
      </c>
      <c r="M298" s="3" t="str">
        <f>IF(Table134[[#This Row],[Blood C]]="X", Table134[[#This Row],[Code]],"")</f>
        <v/>
      </c>
      <c r="N298" s="3" t="str">
        <f>IF(Table134[[#This Row],[Cave C]]="X", Table134[[#This Row],[Code]],"")</f>
        <v/>
      </c>
      <c r="O298" s="3" t="str">
        <f>IF(Table134[[#This Row],[Crab S]]="X", Table134[[#This Row],[Code]], "")</f>
        <v/>
      </c>
    </row>
    <row r="299" spans="2:15" x14ac:dyDescent="0.25">
      <c r="B299" t="s">
        <v>584</v>
      </c>
      <c r="C299" t="s">
        <v>297</v>
      </c>
      <c r="D299" t="s">
        <v>298</v>
      </c>
      <c r="E29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BiomeType.LostRiverJunction_LostRiverBase_Interior, count = FindCount, probability = FindProbability},</v>
      </c>
      <c r="K299" s="3" t="str">
        <f>IF(Table134[[#This Row],[Cat]]="X",Table134[[#This Row],[Code]],"")</f>
        <v/>
      </c>
      <c r="L299" s="3" t="str">
        <f>IF(Table134[[#This Row],[Robot]]="X", Table134[[#This Row],[Code]],"")</f>
        <v/>
      </c>
      <c r="M299" s="3" t="str">
        <f>IF(Table134[[#This Row],[Blood C]]="X", Table134[[#This Row],[Code]],"")</f>
        <v/>
      </c>
      <c r="N299" s="3" t="str">
        <f>IF(Table134[[#This Row],[Cave C]]="X", Table134[[#This Row],[Code]],"")</f>
        <v/>
      </c>
      <c r="O299" s="3" t="str">
        <f>IF(Table134[[#This Row],[Crab S]]="X", Table134[[#This Row],[Code]], "")</f>
        <v/>
      </c>
    </row>
    <row r="300" spans="2:15" x14ac:dyDescent="0.25">
      <c r="B300" t="s">
        <v>585</v>
      </c>
      <c r="C300" t="s">
        <v>297</v>
      </c>
      <c r="D300" t="s">
        <v>298</v>
      </c>
      <c r="E30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BiomeType.LostRiverJunction_Open_CreatureOnly, count = FindCount, probability = FindProbability},</v>
      </c>
      <c r="K300" s="3" t="str">
        <f>IF(Table134[[#This Row],[Cat]]="X",Table134[[#This Row],[Code]],"")</f>
        <v/>
      </c>
      <c r="L300" s="3" t="str">
        <f>IF(Table134[[#This Row],[Robot]]="X", Table134[[#This Row],[Code]],"")</f>
        <v/>
      </c>
      <c r="M300" s="3" t="str">
        <f>IF(Table134[[#This Row],[Blood C]]="X", Table134[[#This Row],[Code]],"")</f>
        <v/>
      </c>
      <c r="N300" s="3" t="str">
        <f>IF(Table134[[#This Row],[Cave C]]="X", Table134[[#This Row],[Code]],"")</f>
        <v/>
      </c>
      <c r="O300" s="3" t="str">
        <f>IF(Table134[[#This Row],[Crab S]]="X", Table134[[#This Row],[Code]], "")</f>
        <v/>
      </c>
    </row>
    <row r="301" spans="2:15" x14ac:dyDescent="0.25">
      <c r="B301" t="s">
        <v>586</v>
      </c>
      <c r="C301" t="s">
        <v>297</v>
      </c>
      <c r="D301" t="s">
        <v>298</v>
      </c>
      <c r="E30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BiomeType.LostRiverJunction_Roots, count = FindCount, probability = FindProbability},</v>
      </c>
      <c r="K301" s="3" t="str">
        <f>IF(Table134[[#This Row],[Cat]]="X",Table134[[#This Row],[Code]],"")</f>
        <v/>
      </c>
      <c r="L301" s="3" t="str">
        <f>IF(Table134[[#This Row],[Robot]]="X", Table134[[#This Row],[Code]],"")</f>
        <v/>
      </c>
      <c r="M301" s="3" t="str">
        <f>IF(Table134[[#This Row],[Blood C]]="X", Table134[[#This Row],[Code]],"")</f>
        <v/>
      </c>
      <c r="N301" s="3" t="str">
        <f>IF(Table134[[#This Row],[Cave C]]="X", Table134[[#This Row],[Code]],"")</f>
        <v/>
      </c>
      <c r="O301" s="3" t="str">
        <f>IF(Table134[[#This Row],[Crab S]]="X", Table134[[#This Row],[Code]], "")</f>
        <v/>
      </c>
    </row>
    <row r="302" spans="2:15" x14ac:dyDescent="0.25">
      <c r="B302" t="s">
        <v>587</v>
      </c>
      <c r="C302" t="s">
        <v>297</v>
      </c>
      <c r="D302" t="s">
        <v>298</v>
      </c>
      <c r="E30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BiomeType.LostRiverJunction_ThermalVent, count = FindCount, probability = FindProbability},</v>
      </c>
      <c r="K302" s="3" t="str">
        <f>IF(Table134[[#This Row],[Cat]]="X",Table134[[#This Row],[Code]],"")</f>
        <v/>
      </c>
      <c r="L302" s="3" t="str">
        <f>IF(Table134[[#This Row],[Robot]]="X", Table134[[#This Row],[Code]],"")</f>
        <v/>
      </c>
      <c r="M302" s="3" t="str">
        <f>IF(Table134[[#This Row],[Blood C]]="X", Table134[[#This Row],[Code]],"")</f>
        <v/>
      </c>
      <c r="N302" s="3" t="str">
        <f>IF(Table134[[#This Row],[Cave C]]="X", Table134[[#This Row],[Code]],"")</f>
        <v/>
      </c>
      <c r="O302" s="3" t="str">
        <f>IF(Table134[[#This Row],[Crab S]]="X", Table134[[#This Row],[Code]], "")</f>
        <v/>
      </c>
    </row>
    <row r="303" spans="2:15" x14ac:dyDescent="0.25">
      <c r="B303" t="s">
        <v>588</v>
      </c>
      <c r="C303" t="s">
        <v>297</v>
      </c>
      <c r="D303" t="s">
        <v>298</v>
      </c>
      <c r="E30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BiomeType.LostRiverJunction_Wall, count = FindCount, probability = FindProbability},</v>
      </c>
      <c r="K303" s="3" t="str">
        <f>IF(Table134[[#This Row],[Cat]]="X",Table134[[#This Row],[Code]],"")</f>
        <v/>
      </c>
      <c r="L303" s="3" t="str">
        <f>IF(Table134[[#This Row],[Robot]]="X", Table134[[#This Row],[Code]],"")</f>
        <v/>
      </c>
      <c r="M303" s="3" t="str">
        <f>IF(Table134[[#This Row],[Blood C]]="X", Table134[[#This Row],[Code]],"")</f>
        <v/>
      </c>
      <c r="N303" s="3" t="str">
        <f>IF(Table134[[#This Row],[Cave C]]="X", Table134[[#This Row],[Code]],"")</f>
        <v/>
      </c>
      <c r="O303" s="3" t="str">
        <f>IF(Table134[[#This Row],[Crab S]]="X", Table134[[#This Row],[Code]], "")</f>
        <v/>
      </c>
    </row>
    <row r="304" spans="2:15" x14ac:dyDescent="0.25">
      <c r="B304" t="s">
        <v>170</v>
      </c>
      <c r="C304" t="s">
        <v>297</v>
      </c>
      <c r="D304" t="s">
        <v>298</v>
      </c>
      <c r="E30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BiomeType.Medkit_Storage, count = FindCount, probability = FindProbability},</v>
      </c>
      <c r="K304" s="3" t="str">
        <f>IF(Table134[[#This Row],[Cat]]="X",Table134[[#This Row],[Code]],"")</f>
        <v/>
      </c>
      <c r="L304" s="3" t="str">
        <f>IF(Table134[[#This Row],[Robot]]="X", Table134[[#This Row],[Code]],"")</f>
        <v/>
      </c>
      <c r="M304" s="3" t="str">
        <f>IF(Table134[[#This Row],[Blood C]]="X", Table134[[#This Row],[Code]],"")</f>
        <v/>
      </c>
      <c r="N304" s="3" t="str">
        <f>IF(Table134[[#This Row],[Cave C]]="X", Table134[[#This Row],[Code]],"")</f>
        <v/>
      </c>
      <c r="O304" s="3" t="str">
        <f>IF(Table134[[#This Row],[Crab S]]="X", Table134[[#This Row],[Code]], "")</f>
        <v/>
      </c>
    </row>
    <row r="305" spans="2:15" x14ac:dyDescent="0.25">
      <c r="B305" t="s">
        <v>589</v>
      </c>
      <c r="C305" t="s">
        <v>297</v>
      </c>
      <c r="D305" t="s">
        <v>298</v>
      </c>
      <c r="E30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BiomeType.Mesas_Open, count = FindCount, probability = FindProbability},</v>
      </c>
      <c r="K305" s="3" t="str">
        <f>IF(Table134[[#This Row],[Cat]]="X",Table134[[#This Row],[Code]],"")</f>
        <v/>
      </c>
      <c r="L305" s="3" t="str">
        <f>IF(Table134[[#This Row],[Robot]]="X", Table134[[#This Row],[Code]],"")</f>
        <v/>
      </c>
      <c r="M305" s="3" t="str">
        <f>IF(Table134[[#This Row],[Blood C]]="X", Table134[[#This Row],[Code]],"")</f>
        <v/>
      </c>
      <c r="N305" s="3" t="str">
        <f>IF(Table134[[#This Row],[Cave C]]="X", Table134[[#This Row],[Code]],"")</f>
        <v/>
      </c>
      <c r="O305" s="3" t="str">
        <f>IF(Table134[[#This Row],[Crab S]]="X", Table134[[#This Row],[Code]], "")</f>
        <v/>
      </c>
    </row>
    <row r="306" spans="2:15" x14ac:dyDescent="0.25">
      <c r="B306" t="s">
        <v>590</v>
      </c>
      <c r="C306" t="s">
        <v>297</v>
      </c>
      <c r="D306" t="s">
        <v>298</v>
      </c>
      <c r="E30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BiomeType.Mesas_Side, count = FindCount, probability = FindProbability},</v>
      </c>
      <c r="K306" s="3" t="str">
        <f>IF(Table134[[#This Row],[Cat]]="X",Table134[[#This Row],[Code]],"")</f>
        <v/>
      </c>
      <c r="L306" s="3" t="str">
        <f>IF(Table134[[#This Row],[Robot]]="X", Table134[[#This Row],[Code]],"")</f>
        <v/>
      </c>
      <c r="M306" s="3" t="str">
        <f>IF(Table134[[#This Row],[Blood C]]="X", Table134[[#This Row],[Code]],"")</f>
        <v/>
      </c>
      <c r="N306" s="3" t="str">
        <f>IF(Table134[[#This Row],[Cave C]]="X", Table134[[#This Row],[Code]],"")</f>
        <v/>
      </c>
      <c r="O306" s="3" t="str">
        <f>IF(Table134[[#This Row],[Crab S]]="X", Table134[[#This Row],[Code]], "")</f>
        <v/>
      </c>
    </row>
    <row r="307" spans="2:15" x14ac:dyDescent="0.25">
      <c r="B307" t="s">
        <v>591</v>
      </c>
      <c r="C307" t="s">
        <v>297</v>
      </c>
      <c r="D307" t="s">
        <v>298</v>
      </c>
      <c r="E30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BiomeType.Mesas_Top, count = FindCount, probability = FindProbability},</v>
      </c>
      <c r="K307" s="3" t="str">
        <f>IF(Table134[[#This Row],[Cat]]="X",Table134[[#This Row],[Code]],"")</f>
        <v/>
      </c>
      <c r="L307" s="3" t="str">
        <f>IF(Table134[[#This Row],[Robot]]="X", Table134[[#This Row],[Code]],"")</f>
        <v/>
      </c>
      <c r="M307" s="3" t="str">
        <f>IF(Table134[[#This Row],[Blood C]]="X", Table134[[#This Row],[Code]],"")</f>
        <v/>
      </c>
      <c r="N307" s="3" t="str">
        <f>IF(Table134[[#This Row],[Cave C]]="X", Table134[[#This Row],[Code]],"")</f>
        <v/>
      </c>
      <c r="O307" s="3" t="str">
        <f>IF(Table134[[#This Row],[Crab S]]="X", Table134[[#This Row],[Code]], "")</f>
        <v/>
      </c>
    </row>
    <row r="308" spans="2:15" x14ac:dyDescent="0.25">
      <c r="B308" t="s">
        <v>592</v>
      </c>
      <c r="C308" t="s">
        <v>297</v>
      </c>
      <c r="D308" t="s">
        <v>298</v>
      </c>
      <c r="E30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BiomeType.Mountains_Birds, count = FindCount, probability = FindProbability},</v>
      </c>
      <c r="K308" s="3" t="str">
        <f>IF(Table134[[#This Row],[Cat]]="X",Table134[[#This Row],[Code]],"")</f>
        <v/>
      </c>
      <c r="L308" s="3" t="str">
        <f>IF(Table134[[#This Row],[Robot]]="X", Table134[[#This Row],[Code]],"")</f>
        <v/>
      </c>
      <c r="M308" s="3" t="str">
        <f>IF(Table134[[#This Row],[Blood C]]="X", Table134[[#This Row],[Code]],"")</f>
        <v/>
      </c>
      <c r="N308" s="3" t="str">
        <f>IF(Table134[[#This Row],[Cave C]]="X", Table134[[#This Row],[Code]],"")</f>
        <v/>
      </c>
      <c r="O308" s="3" t="str">
        <f>IF(Table134[[#This Row],[Crab S]]="X", Table134[[#This Row],[Code]], "")</f>
        <v/>
      </c>
    </row>
    <row r="309" spans="2:15" x14ac:dyDescent="0.25">
      <c r="B309" t="s">
        <v>593</v>
      </c>
      <c r="C309" t="s">
        <v>297</v>
      </c>
      <c r="D309" t="s">
        <v>298</v>
      </c>
      <c r="E30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BiomeType.Mountains_CaveCeiling, count = FindCount, probability = FindProbability},</v>
      </c>
      <c r="K309" s="3" t="str">
        <f>IF(Table134[[#This Row],[Cat]]="X",Table134[[#This Row],[Code]],"")</f>
        <v/>
      </c>
      <c r="L309" s="3" t="str">
        <f>IF(Table134[[#This Row],[Robot]]="X", Table134[[#This Row],[Code]],"")</f>
        <v/>
      </c>
      <c r="M309" s="3" t="str">
        <f>IF(Table134[[#This Row],[Blood C]]="X", Table134[[#This Row],[Code]],"")</f>
        <v/>
      </c>
      <c r="N309" s="3" t="str">
        <f>IF(Table134[[#This Row],[Cave C]]="X", Table134[[#This Row],[Code]],"")</f>
        <v/>
      </c>
      <c r="O309" s="3" t="str">
        <f>IF(Table134[[#This Row],[Crab S]]="X", Table134[[#This Row],[Code]], "")</f>
        <v/>
      </c>
    </row>
    <row r="310" spans="2:15" x14ac:dyDescent="0.25">
      <c r="B310" t="s">
        <v>594</v>
      </c>
      <c r="C310" t="s">
        <v>297</v>
      </c>
      <c r="D310" t="s">
        <v>298</v>
      </c>
      <c r="E31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BiomeType.Mountains_CaveFloor, count = FindCount, probability = FindProbability},</v>
      </c>
      <c r="K310" s="3" t="str">
        <f>IF(Table134[[#This Row],[Cat]]="X",Table134[[#This Row],[Code]],"")</f>
        <v/>
      </c>
      <c r="L310" s="3" t="str">
        <f>IF(Table134[[#This Row],[Robot]]="X", Table134[[#This Row],[Code]],"")</f>
        <v/>
      </c>
      <c r="M310" s="3" t="str">
        <f>IF(Table134[[#This Row],[Blood C]]="X", Table134[[#This Row],[Code]],"")</f>
        <v/>
      </c>
      <c r="N310" s="3" t="str">
        <f>IF(Table134[[#This Row],[Cave C]]="X", Table134[[#This Row],[Code]],"")</f>
        <v/>
      </c>
      <c r="O310" s="3" t="str">
        <f>IF(Table134[[#This Row],[Crab S]]="X", Table134[[#This Row],[Code]], "")</f>
        <v/>
      </c>
    </row>
    <row r="311" spans="2:15" x14ac:dyDescent="0.25">
      <c r="B311" t="s">
        <v>595</v>
      </c>
      <c r="C311" t="s">
        <v>297</v>
      </c>
      <c r="D311" t="s">
        <v>298</v>
      </c>
      <c r="E31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BiomeType.Mountains_CaveWall, count = FindCount, probability = FindProbability},</v>
      </c>
      <c r="K311" s="3" t="str">
        <f>IF(Table134[[#This Row],[Cat]]="X",Table134[[#This Row],[Code]],"")</f>
        <v/>
      </c>
      <c r="L311" s="3" t="str">
        <f>IF(Table134[[#This Row],[Robot]]="X", Table134[[#This Row],[Code]],"")</f>
        <v/>
      </c>
      <c r="M311" s="3" t="str">
        <f>IF(Table134[[#This Row],[Blood C]]="X", Table134[[#This Row],[Code]],"")</f>
        <v/>
      </c>
      <c r="N311" s="3" t="str">
        <f>IF(Table134[[#This Row],[Cave C]]="X", Table134[[#This Row],[Code]],"")</f>
        <v/>
      </c>
      <c r="O311" s="3" t="str">
        <f>IF(Table134[[#This Row],[Crab S]]="X", Table134[[#This Row],[Code]], "")</f>
        <v/>
      </c>
    </row>
    <row r="312" spans="2:15" x14ac:dyDescent="0.25">
      <c r="B312" t="s">
        <v>596</v>
      </c>
      <c r="C312" t="s">
        <v>297</v>
      </c>
      <c r="D312" t="s">
        <v>298</v>
      </c>
      <c r="E31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BiomeType.Mountains_EscapePod, count = FindCount, probability = FindProbability},</v>
      </c>
      <c r="G312" t="s">
        <v>296</v>
      </c>
      <c r="K312" s="3" t="str">
        <f>IF(Table134[[#This Row],[Cat]]="X",Table134[[#This Row],[Code]],"")</f>
        <v/>
      </c>
      <c r="L312" s="3" t="str">
        <f>IF(Table134[[#This Row],[Robot]]="X", Table134[[#This Row],[Code]],"")</f>
        <v>new LootDistributionData.BiomeData { biome = BiomeType.Mountains_EscapePod, count = FindCount, probability = FindProbability},</v>
      </c>
      <c r="M312" s="3" t="str">
        <f>IF(Table134[[#This Row],[Blood C]]="X", Table134[[#This Row],[Code]],"")</f>
        <v/>
      </c>
      <c r="N312" s="3" t="str">
        <f>IF(Table134[[#This Row],[Cave C]]="X", Table134[[#This Row],[Code]],"")</f>
        <v/>
      </c>
      <c r="O312" s="3" t="str">
        <f>IF(Table134[[#This Row],[Crab S]]="X", Table134[[#This Row],[Code]], "")</f>
        <v/>
      </c>
    </row>
    <row r="313" spans="2:15" x14ac:dyDescent="0.25">
      <c r="B313" t="s">
        <v>597</v>
      </c>
      <c r="C313" t="s">
        <v>297</v>
      </c>
      <c r="D313" t="s">
        <v>298</v>
      </c>
      <c r="E31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BiomeType.Mountains_Grass, count = FindCount, probability = FindProbability},</v>
      </c>
      <c r="K313" s="3" t="str">
        <f>IF(Table134[[#This Row],[Cat]]="X",Table134[[#This Row],[Code]],"")</f>
        <v/>
      </c>
      <c r="L313" s="3" t="str">
        <f>IF(Table134[[#This Row],[Robot]]="X", Table134[[#This Row],[Code]],"")</f>
        <v/>
      </c>
      <c r="M313" s="3" t="str">
        <f>IF(Table134[[#This Row],[Blood C]]="X", Table134[[#This Row],[Code]],"")</f>
        <v/>
      </c>
      <c r="N313" s="3" t="str">
        <f>IF(Table134[[#This Row],[Cave C]]="X", Table134[[#This Row],[Code]],"")</f>
        <v/>
      </c>
      <c r="O313" s="3" t="str">
        <f>IF(Table134[[#This Row],[Crab S]]="X", Table134[[#This Row],[Code]], "")</f>
        <v/>
      </c>
    </row>
    <row r="314" spans="2:15" x14ac:dyDescent="0.25">
      <c r="B314" t="s">
        <v>598</v>
      </c>
      <c r="C314" t="s">
        <v>297</v>
      </c>
      <c r="D314" t="s">
        <v>298</v>
      </c>
      <c r="E31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BiomeType.Mountains_IslandCaveCeiling, count = FindCount, probability = FindProbability},</v>
      </c>
      <c r="K314" s="3" t="str">
        <f>IF(Table134[[#This Row],[Cat]]="X",Table134[[#This Row],[Code]],"")</f>
        <v/>
      </c>
      <c r="L314" s="3" t="str">
        <f>IF(Table134[[#This Row],[Robot]]="X", Table134[[#This Row],[Code]],"")</f>
        <v/>
      </c>
      <c r="M314" s="3" t="str">
        <f>IF(Table134[[#This Row],[Blood C]]="X", Table134[[#This Row],[Code]],"")</f>
        <v/>
      </c>
      <c r="N314" s="3" t="str">
        <f>IF(Table134[[#This Row],[Cave C]]="X", Table134[[#This Row],[Code]],"")</f>
        <v/>
      </c>
      <c r="O314" s="3" t="str">
        <f>IF(Table134[[#This Row],[Crab S]]="X", Table134[[#This Row],[Code]], "")</f>
        <v/>
      </c>
    </row>
    <row r="315" spans="2:15" x14ac:dyDescent="0.25">
      <c r="B315" t="s">
        <v>599</v>
      </c>
      <c r="C315" t="s">
        <v>297</v>
      </c>
      <c r="D315" t="s">
        <v>298</v>
      </c>
      <c r="E31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BiomeType.Mountains_IslandCaveFloor, count = FindCount, probability = FindProbability},</v>
      </c>
      <c r="K315" s="3" t="str">
        <f>IF(Table134[[#This Row],[Cat]]="X",Table134[[#This Row],[Code]],"")</f>
        <v/>
      </c>
      <c r="L315" s="3" t="str">
        <f>IF(Table134[[#This Row],[Robot]]="X", Table134[[#This Row],[Code]],"")</f>
        <v/>
      </c>
      <c r="M315" s="3" t="str">
        <f>IF(Table134[[#This Row],[Blood C]]="X", Table134[[#This Row],[Code]],"")</f>
        <v/>
      </c>
      <c r="N315" s="3" t="str">
        <f>IF(Table134[[#This Row],[Cave C]]="X", Table134[[#This Row],[Code]],"")</f>
        <v/>
      </c>
      <c r="O315" s="3" t="str">
        <f>IF(Table134[[#This Row],[Crab S]]="X", Table134[[#This Row],[Code]], "")</f>
        <v/>
      </c>
    </row>
    <row r="316" spans="2:15" x14ac:dyDescent="0.25">
      <c r="B316" t="s">
        <v>600</v>
      </c>
      <c r="C316" t="s">
        <v>297</v>
      </c>
      <c r="D316" t="s">
        <v>298</v>
      </c>
      <c r="E31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BiomeType.Mountains_IslandCaveWall, count = FindCount, probability = FindProbability},</v>
      </c>
      <c r="K316" s="3" t="str">
        <f>IF(Table134[[#This Row],[Cat]]="X",Table134[[#This Row],[Code]],"")</f>
        <v/>
      </c>
      <c r="L316" s="3" t="str">
        <f>IF(Table134[[#This Row],[Robot]]="X", Table134[[#This Row],[Code]],"")</f>
        <v/>
      </c>
      <c r="M316" s="3" t="str">
        <f>IF(Table134[[#This Row],[Blood C]]="X", Table134[[#This Row],[Code]],"")</f>
        <v/>
      </c>
      <c r="N316" s="3" t="str">
        <f>IF(Table134[[#This Row],[Cave C]]="X", Table134[[#This Row],[Code]],"")</f>
        <v/>
      </c>
      <c r="O316" s="3" t="str">
        <f>IF(Table134[[#This Row],[Crab S]]="X", Table134[[#This Row],[Code]], "")</f>
        <v/>
      </c>
    </row>
    <row r="317" spans="2:15" x14ac:dyDescent="0.25">
      <c r="B317" t="s">
        <v>601</v>
      </c>
      <c r="C317" t="s">
        <v>297</v>
      </c>
      <c r="D317" t="s">
        <v>298</v>
      </c>
      <c r="E31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BiomeType.Mountains_IslandGrass, count = FindCount, probability = FindProbability},</v>
      </c>
      <c r="K317" s="3" t="str">
        <f>IF(Table134[[#This Row],[Cat]]="X",Table134[[#This Row],[Code]],"")</f>
        <v/>
      </c>
      <c r="L317" s="3" t="str">
        <f>IF(Table134[[#This Row],[Robot]]="X", Table134[[#This Row],[Code]],"")</f>
        <v/>
      </c>
      <c r="M317" s="3" t="str">
        <f>IF(Table134[[#This Row],[Blood C]]="X", Table134[[#This Row],[Code]],"")</f>
        <v/>
      </c>
      <c r="N317" s="3" t="str">
        <f>IF(Table134[[#This Row],[Cave C]]="X", Table134[[#This Row],[Code]],"")</f>
        <v/>
      </c>
      <c r="O317" s="3" t="str">
        <f>IF(Table134[[#This Row],[Crab S]]="X", Table134[[#This Row],[Code]], "")</f>
        <v/>
      </c>
    </row>
    <row r="318" spans="2:15" x14ac:dyDescent="0.25">
      <c r="B318" t="s">
        <v>602</v>
      </c>
      <c r="C318" t="s">
        <v>297</v>
      </c>
      <c r="D318" t="s">
        <v>298</v>
      </c>
      <c r="E31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BiomeType.Mountains_IslandRock, count = FindCount, probability = FindProbability},</v>
      </c>
      <c r="K318" s="3" t="str">
        <f>IF(Table134[[#This Row],[Cat]]="X",Table134[[#This Row],[Code]],"")</f>
        <v/>
      </c>
      <c r="L318" s="3" t="str">
        <f>IF(Table134[[#This Row],[Robot]]="X", Table134[[#This Row],[Code]],"")</f>
        <v/>
      </c>
      <c r="M318" s="3" t="str">
        <f>IF(Table134[[#This Row],[Blood C]]="X", Table134[[#This Row],[Code]],"")</f>
        <v/>
      </c>
      <c r="N318" s="3" t="str">
        <f>IF(Table134[[#This Row],[Cave C]]="X", Table134[[#This Row],[Code]],"")</f>
        <v/>
      </c>
      <c r="O318" s="3" t="str">
        <f>IF(Table134[[#This Row],[Crab S]]="X", Table134[[#This Row],[Code]], "")</f>
        <v/>
      </c>
    </row>
    <row r="319" spans="2:15" x14ac:dyDescent="0.25">
      <c r="B319" t="s">
        <v>603</v>
      </c>
      <c r="C319" t="s">
        <v>297</v>
      </c>
      <c r="D319" t="s">
        <v>298</v>
      </c>
      <c r="E31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BiomeType.Mountains_IslandSand, count = FindCount, probability = FindProbability},</v>
      </c>
      <c r="K319" s="3" t="str">
        <f>IF(Table134[[#This Row],[Cat]]="X",Table134[[#This Row],[Code]],"")</f>
        <v/>
      </c>
      <c r="L319" s="3" t="str">
        <f>IF(Table134[[#This Row],[Robot]]="X", Table134[[#This Row],[Code]],"")</f>
        <v/>
      </c>
      <c r="M319" s="3" t="str">
        <f>IF(Table134[[#This Row],[Blood C]]="X", Table134[[#This Row],[Code]],"")</f>
        <v/>
      </c>
      <c r="N319" s="3" t="str">
        <f>IF(Table134[[#This Row],[Cave C]]="X", Table134[[#This Row],[Code]],"")</f>
        <v/>
      </c>
      <c r="O319" s="3" t="str">
        <f>IF(Table134[[#This Row],[Crab S]]="X", Table134[[#This Row],[Code]], "")</f>
        <v/>
      </c>
    </row>
    <row r="320" spans="2:15" x14ac:dyDescent="0.25">
      <c r="B320" t="s">
        <v>604</v>
      </c>
      <c r="C320" t="s">
        <v>297</v>
      </c>
      <c r="D320" t="s">
        <v>298</v>
      </c>
      <c r="E32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BiomeType.Mountains_OpenDeep_CreatureOnly, count = FindCount, probability = FindProbability},</v>
      </c>
      <c r="K320" s="3" t="str">
        <f>IF(Table134[[#This Row],[Cat]]="X",Table134[[#This Row],[Code]],"")</f>
        <v/>
      </c>
      <c r="L320" s="3" t="str">
        <f>IF(Table134[[#This Row],[Robot]]="X", Table134[[#This Row],[Code]],"")</f>
        <v/>
      </c>
      <c r="M320" s="3" t="str">
        <f>IF(Table134[[#This Row],[Blood C]]="X", Table134[[#This Row],[Code]],"")</f>
        <v/>
      </c>
      <c r="N320" s="3" t="str">
        <f>IF(Table134[[#This Row],[Cave C]]="X", Table134[[#This Row],[Code]],"")</f>
        <v/>
      </c>
      <c r="O320" s="3" t="str">
        <f>IF(Table134[[#This Row],[Crab S]]="X", Table134[[#This Row],[Code]], "")</f>
        <v/>
      </c>
    </row>
    <row r="321" spans="2:15" x14ac:dyDescent="0.25">
      <c r="B321" t="s">
        <v>605</v>
      </c>
      <c r="C321" t="s">
        <v>297</v>
      </c>
      <c r="D321" t="s">
        <v>298</v>
      </c>
      <c r="E32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BiomeType.Mountains_OpenShallow_CreatureOnly, count = FindCount, probability = FindProbability},</v>
      </c>
      <c r="K321" s="3" t="str">
        <f>IF(Table134[[#This Row],[Cat]]="X",Table134[[#This Row],[Code]],"")</f>
        <v/>
      </c>
      <c r="L321" s="3" t="str">
        <f>IF(Table134[[#This Row],[Robot]]="X", Table134[[#This Row],[Code]],"")</f>
        <v/>
      </c>
      <c r="M321" s="3" t="str">
        <f>IF(Table134[[#This Row],[Blood C]]="X", Table134[[#This Row],[Code]],"")</f>
        <v/>
      </c>
      <c r="N321" s="3" t="str">
        <f>IF(Table134[[#This Row],[Cave C]]="X", Table134[[#This Row],[Code]],"")</f>
        <v/>
      </c>
      <c r="O321" s="3" t="str">
        <f>IF(Table134[[#This Row],[Crab S]]="X", Table134[[#This Row],[Code]], "")</f>
        <v/>
      </c>
    </row>
    <row r="322" spans="2:15" x14ac:dyDescent="0.25">
      <c r="B322" t="s">
        <v>606</v>
      </c>
      <c r="C322" t="s">
        <v>297</v>
      </c>
      <c r="D322" t="s">
        <v>298</v>
      </c>
      <c r="E32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BiomeType.Mountains_Rock, count = FindCount, probability = FindProbability},</v>
      </c>
      <c r="K322" s="3" t="str">
        <f>IF(Table134[[#This Row],[Cat]]="X",Table134[[#This Row],[Code]],"")</f>
        <v/>
      </c>
      <c r="L322" s="3" t="str">
        <f>IF(Table134[[#This Row],[Robot]]="X", Table134[[#This Row],[Code]],"")</f>
        <v/>
      </c>
      <c r="M322" s="3" t="str">
        <f>IF(Table134[[#This Row],[Blood C]]="X", Table134[[#This Row],[Code]],"")</f>
        <v/>
      </c>
      <c r="N322" s="3" t="str">
        <f>IF(Table134[[#This Row],[Cave C]]="X", Table134[[#This Row],[Code]],"")</f>
        <v/>
      </c>
      <c r="O322" s="3" t="str">
        <f>IF(Table134[[#This Row],[Crab S]]="X", Table134[[#This Row],[Code]], "")</f>
        <v/>
      </c>
    </row>
    <row r="323" spans="2:15" x14ac:dyDescent="0.25">
      <c r="B323" t="s">
        <v>607</v>
      </c>
      <c r="C323" t="s">
        <v>297</v>
      </c>
      <c r="D323" t="s">
        <v>298</v>
      </c>
      <c r="E32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BiomeType.Mountains_Sand, count = FindCount, probability = FindProbability},</v>
      </c>
      <c r="K323" s="3" t="str">
        <f>IF(Table134[[#This Row],[Cat]]="X",Table134[[#This Row],[Code]],"")</f>
        <v/>
      </c>
      <c r="L323" s="3" t="str">
        <f>IF(Table134[[#This Row],[Robot]]="X", Table134[[#This Row],[Code]],"")</f>
        <v/>
      </c>
      <c r="M323" s="3" t="str">
        <f>IF(Table134[[#This Row],[Blood C]]="X", Table134[[#This Row],[Code]],"")</f>
        <v/>
      </c>
      <c r="N323" s="3" t="str">
        <f>IF(Table134[[#This Row],[Cave C]]="X", Table134[[#This Row],[Code]],"")</f>
        <v/>
      </c>
      <c r="O323" s="3" t="str">
        <f>IF(Table134[[#This Row],[Crab S]]="X", Table134[[#This Row],[Code]], "")</f>
        <v/>
      </c>
    </row>
    <row r="324" spans="2:15" x14ac:dyDescent="0.25">
      <c r="B324" t="s">
        <v>608</v>
      </c>
      <c r="C324" t="s">
        <v>297</v>
      </c>
      <c r="D324" t="s">
        <v>298</v>
      </c>
      <c r="E32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BiomeType.Mountains_TechSite, count = FindCount, probability = FindProbability},</v>
      </c>
      <c r="I324" t="s">
        <v>296</v>
      </c>
      <c r="J324" t="s">
        <v>296</v>
      </c>
      <c r="K324" s="3" t="str">
        <f>IF(Table134[[#This Row],[Cat]]="X",Table134[[#This Row],[Code]],"")</f>
        <v/>
      </c>
      <c r="L324" s="3" t="str">
        <f>IF(Table134[[#This Row],[Robot]]="X", Table134[[#This Row],[Code]],"")</f>
        <v/>
      </c>
      <c r="M324" s="3" t="str">
        <f>IF(Table134[[#This Row],[Blood C]]="X", Table134[[#This Row],[Code]],"")</f>
        <v/>
      </c>
      <c r="N324" s="3" t="str">
        <f>IF(Table134[[#This Row],[Cave C]]="X", Table134[[#This Row],[Code]],"")</f>
        <v>new LootDistributionData.BiomeData { biome = BiomeType.Mountains_TechSite, count = FindCount, probability = FindProbability},</v>
      </c>
      <c r="O324" s="3" t="str">
        <f>IF(Table134[[#This Row],[Crab S]]="X", Table134[[#This Row],[Code]], "")</f>
        <v>new LootDistributionData.BiomeData { biome = BiomeType.Mountains_TechSite, count = FindCount, probability = FindProbability},</v>
      </c>
    </row>
    <row r="325" spans="2:15" x14ac:dyDescent="0.25">
      <c r="B325" t="s">
        <v>609</v>
      </c>
      <c r="C325" t="s">
        <v>297</v>
      </c>
      <c r="D325" t="s">
        <v>298</v>
      </c>
      <c r="E32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BiomeType.Mountains_TechSite_Barrier, count = FindCount, probability = FindProbability},</v>
      </c>
      <c r="K325" s="3" t="str">
        <f>IF(Table134[[#This Row],[Cat]]="X",Table134[[#This Row],[Code]],"")</f>
        <v/>
      </c>
      <c r="L325" s="3" t="str">
        <f>IF(Table134[[#This Row],[Robot]]="X", Table134[[#This Row],[Code]],"")</f>
        <v/>
      </c>
      <c r="M325" s="3" t="str">
        <f>IF(Table134[[#This Row],[Blood C]]="X", Table134[[#This Row],[Code]],"")</f>
        <v/>
      </c>
      <c r="N325" s="3" t="str">
        <f>IF(Table134[[#This Row],[Cave C]]="X", Table134[[#This Row],[Code]],"")</f>
        <v/>
      </c>
      <c r="O325" s="3" t="str">
        <f>IF(Table134[[#This Row],[Crab S]]="X", Table134[[#This Row],[Code]], "")</f>
        <v/>
      </c>
    </row>
    <row r="326" spans="2:15" x14ac:dyDescent="0.25">
      <c r="B326" t="s">
        <v>610</v>
      </c>
      <c r="C326" t="s">
        <v>297</v>
      </c>
      <c r="D326" t="s">
        <v>298</v>
      </c>
      <c r="E32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BiomeType.Mountains_TechSite_Hidden_Obsolete, count = FindCount, probability = FindProbability},</v>
      </c>
      <c r="K326" s="3" t="str">
        <f>IF(Table134[[#This Row],[Cat]]="X",Table134[[#This Row],[Code]],"")</f>
        <v/>
      </c>
      <c r="L326" s="3" t="str">
        <f>IF(Table134[[#This Row],[Robot]]="X", Table134[[#This Row],[Code]],"")</f>
        <v/>
      </c>
      <c r="M326" s="3" t="str">
        <f>IF(Table134[[#This Row],[Blood C]]="X", Table134[[#This Row],[Code]],"")</f>
        <v/>
      </c>
      <c r="N326" s="3" t="str">
        <f>IF(Table134[[#This Row],[Cave C]]="X", Table134[[#This Row],[Code]],"")</f>
        <v/>
      </c>
      <c r="O326" s="3" t="str">
        <f>IF(Table134[[#This Row],[Crab S]]="X", Table134[[#This Row],[Code]], "")</f>
        <v/>
      </c>
    </row>
    <row r="327" spans="2:15" x14ac:dyDescent="0.25">
      <c r="B327" t="s">
        <v>8</v>
      </c>
      <c r="C327" t="s">
        <v>297</v>
      </c>
      <c r="D327" t="s">
        <v>298</v>
      </c>
      <c r="E32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BiomeType.Mountains_TechSite_Scatter, count = FindCount, probability = FindProbability},</v>
      </c>
      <c r="G327" t="s">
        <v>296</v>
      </c>
      <c r="K327" s="3" t="str">
        <f>IF(Table134[[#This Row],[Cat]]="X",Table134[[#This Row],[Code]],"")</f>
        <v/>
      </c>
      <c r="L327" s="3" t="str">
        <f>IF(Table134[[#This Row],[Robot]]="X", Table134[[#This Row],[Code]],"")</f>
        <v>new LootDistributionData.BiomeData { biome = BiomeType.Mountains_TechSite_Scatter, count = FindCount, probability = FindProbability},</v>
      </c>
      <c r="M327" s="3" t="str">
        <f>IF(Table134[[#This Row],[Blood C]]="X", Table134[[#This Row],[Code]],"")</f>
        <v/>
      </c>
      <c r="N327" s="3" t="str">
        <f>IF(Table134[[#This Row],[Cave C]]="X", Table134[[#This Row],[Code]],"")</f>
        <v/>
      </c>
      <c r="O327" s="3" t="str">
        <f>IF(Table134[[#This Row],[Crab S]]="X", Table134[[#This Row],[Code]], "")</f>
        <v/>
      </c>
    </row>
    <row r="328" spans="2:15" x14ac:dyDescent="0.25">
      <c r="B328" t="s">
        <v>611</v>
      </c>
      <c r="C328" t="s">
        <v>297</v>
      </c>
      <c r="D328" t="s">
        <v>298</v>
      </c>
      <c r="E32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BiomeType.Mountains_ThermalVent, count = FindCount, probability = FindProbability},</v>
      </c>
      <c r="K328" s="3" t="str">
        <f>IF(Table134[[#This Row],[Cat]]="X",Table134[[#This Row],[Code]],"")</f>
        <v/>
      </c>
      <c r="L328" s="3" t="str">
        <f>IF(Table134[[#This Row],[Robot]]="X", Table134[[#This Row],[Code]],"")</f>
        <v/>
      </c>
      <c r="M328" s="3" t="str">
        <f>IF(Table134[[#This Row],[Blood C]]="X", Table134[[#This Row],[Code]],"")</f>
        <v/>
      </c>
      <c r="N328" s="3" t="str">
        <f>IF(Table134[[#This Row],[Cave C]]="X", Table134[[#This Row],[Code]],"")</f>
        <v/>
      </c>
      <c r="O328" s="3" t="str">
        <f>IF(Table134[[#This Row],[Crab S]]="X", Table134[[#This Row],[Code]], "")</f>
        <v/>
      </c>
    </row>
    <row r="329" spans="2:15" x14ac:dyDescent="0.25">
      <c r="B329" t="s">
        <v>612</v>
      </c>
      <c r="C329" t="s">
        <v>297</v>
      </c>
      <c r="D329" t="s">
        <v>298</v>
      </c>
      <c r="E32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BiomeType.MushroomForest_CaveCeiling, count = FindCount, probability = FindProbability},</v>
      </c>
      <c r="K329" s="3" t="str">
        <f>IF(Table134[[#This Row],[Cat]]="X",Table134[[#This Row],[Code]],"")</f>
        <v/>
      </c>
      <c r="L329" s="3" t="str">
        <f>IF(Table134[[#This Row],[Robot]]="X", Table134[[#This Row],[Code]],"")</f>
        <v/>
      </c>
      <c r="M329" s="3" t="str">
        <f>IF(Table134[[#This Row],[Blood C]]="X", Table134[[#This Row],[Code]],"")</f>
        <v/>
      </c>
      <c r="N329" s="3" t="str">
        <f>IF(Table134[[#This Row],[Cave C]]="X", Table134[[#This Row],[Code]],"")</f>
        <v/>
      </c>
      <c r="O329" s="3" t="str">
        <f>IF(Table134[[#This Row],[Crab S]]="X", Table134[[#This Row],[Code]], "")</f>
        <v/>
      </c>
    </row>
    <row r="330" spans="2:15" x14ac:dyDescent="0.25">
      <c r="B330" t="s">
        <v>613</v>
      </c>
      <c r="C330" t="s">
        <v>297</v>
      </c>
      <c r="D330" t="s">
        <v>298</v>
      </c>
      <c r="E33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BiomeType.MushroomForest_CaveEntrance, count = FindCount, probability = FindProbability},</v>
      </c>
      <c r="K330" s="3" t="str">
        <f>IF(Table134[[#This Row],[Cat]]="X",Table134[[#This Row],[Code]],"")</f>
        <v/>
      </c>
      <c r="L330" s="3" t="str">
        <f>IF(Table134[[#This Row],[Robot]]="X", Table134[[#This Row],[Code]],"")</f>
        <v/>
      </c>
      <c r="M330" s="3" t="str">
        <f>IF(Table134[[#This Row],[Blood C]]="X", Table134[[#This Row],[Code]],"")</f>
        <v/>
      </c>
      <c r="N330" s="3" t="str">
        <f>IF(Table134[[#This Row],[Cave C]]="X", Table134[[#This Row],[Code]],"")</f>
        <v/>
      </c>
      <c r="O330" s="3" t="str">
        <f>IF(Table134[[#This Row],[Crab S]]="X", Table134[[#This Row],[Code]], "")</f>
        <v/>
      </c>
    </row>
    <row r="331" spans="2:15" x14ac:dyDescent="0.25">
      <c r="B331" t="s">
        <v>614</v>
      </c>
      <c r="C331" t="s">
        <v>297</v>
      </c>
      <c r="D331" t="s">
        <v>298</v>
      </c>
      <c r="E33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BiomeType.MushroomForest_CaveFloor, count = FindCount, probability = FindProbability},</v>
      </c>
      <c r="K331" s="3" t="str">
        <f>IF(Table134[[#This Row],[Cat]]="X",Table134[[#This Row],[Code]],"")</f>
        <v/>
      </c>
      <c r="L331" s="3" t="str">
        <f>IF(Table134[[#This Row],[Robot]]="X", Table134[[#This Row],[Code]],"")</f>
        <v/>
      </c>
      <c r="M331" s="3" t="str">
        <f>IF(Table134[[#This Row],[Blood C]]="X", Table134[[#This Row],[Code]],"")</f>
        <v/>
      </c>
      <c r="N331" s="3" t="str">
        <f>IF(Table134[[#This Row],[Cave C]]="X", Table134[[#This Row],[Code]],"")</f>
        <v/>
      </c>
      <c r="O331" s="3" t="str">
        <f>IF(Table134[[#This Row],[Crab S]]="X", Table134[[#This Row],[Code]], "")</f>
        <v/>
      </c>
    </row>
    <row r="332" spans="2:15" x14ac:dyDescent="0.25">
      <c r="B332" t="s">
        <v>615</v>
      </c>
      <c r="C332" t="s">
        <v>297</v>
      </c>
      <c r="D332" t="s">
        <v>298</v>
      </c>
      <c r="E33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BiomeType.MushroomForest_CavePlants, count = FindCount, probability = FindProbability},</v>
      </c>
      <c r="K332" s="3" t="str">
        <f>IF(Table134[[#This Row],[Cat]]="X",Table134[[#This Row],[Code]],"")</f>
        <v/>
      </c>
      <c r="L332" s="3" t="str">
        <f>IF(Table134[[#This Row],[Robot]]="X", Table134[[#This Row],[Code]],"")</f>
        <v/>
      </c>
      <c r="M332" s="3" t="str">
        <f>IF(Table134[[#This Row],[Blood C]]="X", Table134[[#This Row],[Code]],"")</f>
        <v/>
      </c>
      <c r="N332" s="3" t="str">
        <f>IF(Table134[[#This Row],[Cave C]]="X", Table134[[#This Row],[Code]],"")</f>
        <v/>
      </c>
      <c r="O332" s="3" t="str">
        <f>IF(Table134[[#This Row],[Crab S]]="X", Table134[[#This Row],[Code]], "")</f>
        <v/>
      </c>
    </row>
    <row r="333" spans="2:15" x14ac:dyDescent="0.25">
      <c r="B333" t="s">
        <v>616</v>
      </c>
      <c r="C333" t="s">
        <v>297</v>
      </c>
      <c r="D333" t="s">
        <v>298</v>
      </c>
      <c r="E33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BiomeType.MushroomForest_CaveRecess, count = FindCount, probability = FindProbability},</v>
      </c>
      <c r="K333" s="3" t="str">
        <f>IF(Table134[[#This Row],[Cat]]="X",Table134[[#This Row],[Code]],"")</f>
        <v/>
      </c>
      <c r="L333" s="3" t="str">
        <f>IF(Table134[[#This Row],[Robot]]="X", Table134[[#This Row],[Code]],"")</f>
        <v/>
      </c>
      <c r="M333" s="3" t="str">
        <f>IF(Table134[[#This Row],[Blood C]]="X", Table134[[#This Row],[Code]],"")</f>
        <v/>
      </c>
      <c r="N333" s="3" t="str">
        <f>IF(Table134[[#This Row],[Cave C]]="X", Table134[[#This Row],[Code]],"")</f>
        <v/>
      </c>
      <c r="O333" s="3" t="str">
        <f>IF(Table134[[#This Row],[Crab S]]="X", Table134[[#This Row],[Code]], "")</f>
        <v/>
      </c>
    </row>
    <row r="334" spans="2:15" x14ac:dyDescent="0.25">
      <c r="B334" t="s">
        <v>617</v>
      </c>
      <c r="C334" t="s">
        <v>297</v>
      </c>
      <c r="D334" t="s">
        <v>298</v>
      </c>
      <c r="E33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BiomeType.MushroomForest_CaveSand, count = FindCount, probability = FindProbability},</v>
      </c>
      <c r="K334" s="3" t="str">
        <f>IF(Table134[[#This Row],[Cat]]="X",Table134[[#This Row],[Code]],"")</f>
        <v/>
      </c>
      <c r="L334" s="3" t="str">
        <f>IF(Table134[[#This Row],[Robot]]="X", Table134[[#This Row],[Code]],"")</f>
        <v/>
      </c>
      <c r="M334" s="3" t="str">
        <f>IF(Table134[[#This Row],[Blood C]]="X", Table134[[#This Row],[Code]],"")</f>
        <v/>
      </c>
      <c r="N334" s="3" t="str">
        <f>IF(Table134[[#This Row],[Cave C]]="X", Table134[[#This Row],[Code]],"")</f>
        <v/>
      </c>
      <c r="O334" s="3" t="str">
        <f>IF(Table134[[#This Row],[Crab S]]="X", Table134[[#This Row],[Code]], "")</f>
        <v/>
      </c>
    </row>
    <row r="335" spans="2:15" x14ac:dyDescent="0.25">
      <c r="B335" t="s">
        <v>618</v>
      </c>
      <c r="C335" t="s">
        <v>297</v>
      </c>
      <c r="D335" t="s">
        <v>298</v>
      </c>
      <c r="E33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BiomeType.MushroomForest_CaveSpecial, count = FindCount, probability = FindProbability},</v>
      </c>
      <c r="K335" s="3" t="str">
        <f>IF(Table134[[#This Row],[Cat]]="X",Table134[[#This Row],[Code]],"")</f>
        <v/>
      </c>
      <c r="L335" s="3" t="str">
        <f>IF(Table134[[#This Row],[Robot]]="X", Table134[[#This Row],[Code]],"")</f>
        <v/>
      </c>
      <c r="M335" s="3" t="str">
        <f>IF(Table134[[#This Row],[Blood C]]="X", Table134[[#This Row],[Code]],"")</f>
        <v/>
      </c>
      <c r="N335" s="3" t="str">
        <f>IF(Table134[[#This Row],[Cave C]]="X", Table134[[#This Row],[Code]],"")</f>
        <v/>
      </c>
      <c r="O335" s="3" t="str">
        <f>IF(Table134[[#This Row],[Crab S]]="X", Table134[[#This Row],[Code]], "")</f>
        <v/>
      </c>
    </row>
    <row r="336" spans="2:15" x14ac:dyDescent="0.25">
      <c r="B336" t="s">
        <v>619</v>
      </c>
      <c r="C336" t="s">
        <v>297</v>
      </c>
      <c r="D336" t="s">
        <v>298</v>
      </c>
      <c r="E33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BiomeType.MushroomForest_CaveWall, count = FindCount, probability = FindProbability},</v>
      </c>
      <c r="K336" s="3" t="str">
        <f>IF(Table134[[#This Row],[Cat]]="X",Table134[[#This Row],[Code]],"")</f>
        <v/>
      </c>
      <c r="L336" s="3" t="str">
        <f>IF(Table134[[#This Row],[Robot]]="X", Table134[[#This Row],[Code]],"")</f>
        <v/>
      </c>
      <c r="M336" s="3" t="str">
        <f>IF(Table134[[#This Row],[Blood C]]="X", Table134[[#This Row],[Code]],"")</f>
        <v/>
      </c>
      <c r="N336" s="3" t="str">
        <f>IF(Table134[[#This Row],[Cave C]]="X", Table134[[#This Row],[Code]],"")</f>
        <v/>
      </c>
      <c r="O336" s="3" t="str">
        <f>IF(Table134[[#This Row],[Crab S]]="X", Table134[[#This Row],[Code]], "")</f>
        <v/>
      </c>
    </row>
    <row r="337" spans="2:15" x14ac:dyDescent="0.25">
      <c r="B337" t="s">
        <v>620</v>
      </c>
      <c r="C337" t="s">
        <v>297</v>
      </c>
      <c r="D337" t="s">
        <v>298</v>
      </c>
      <c r="E33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BiomeType.MushroomForest_CoralRoot, count = FindCount, probability = FindProbability},</v>
      </c>
      <c r="K337" s="3" t="str">
        <f>IF(Table134[[#This Row],[Cat]]="X",Table134[[#This Row],[Code]],"")</f>
        <v/>
      </c>
      <c r="L337" s="3" t="str">
        <f>IF(Table134[[#This Row],[Robot]]="X", Table134[[#This Row],[Code]],"")</f>
        <v/>
      </c>
      <c r="M337" s="3" t="str">
        <f>IF(Table134[[#This Row],[Blood C]]="X", Table134[[#This Row],[Code]],"")</f>
        <v/>
      </c>
      <c r="N337" s="3" t="str">
        <f>IF(Table134[[#This Row],[Cave C]]="X", Table134[[#This Row],[Code]],"")</f>
        <v/>
      </c>
      <c r="O337" s="3" t="str">
        <f>IF(Table134[[#This Row],[Crab S]]="X", Table134[[#This Row],[Code]], "")</f>
        <v/>
      </c>
    </row>
    <row r="338" spans="2:15" x14ac:dyDescent="0.25">
      <c r="B338" t="s">
        <v>621</v>
      </c>
      <c r="C338" t="s">
        <v>297</v>
      </c>
      <c r="D338" t="s">
        <v>298</v>
      </c>
      <c r="E33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BiomeType.MushroomForest_EscapePod, count = FindCount, probability = FindProbability},</v>
      </c>
      <c r="H338" t="s">
        <v>296</v>
      </c>
      <c r="K338" s="3" t="str">
        <f>IF(Table134[[#This Row],[Cat]]="X",Table134[[#This Row],[Code]],"")</f>
        <v/>
      </c>
      <c r="L338" s="3" t="str">
        <f>IF(Table134[[#This Row],[Robot]]="X", Table134[[#This Row],[Code]],"")</f>
        <v/>
      </c>
      <c r="M338" s="3" t="str">
        <f>IF(Table134[[#This Row],[Blood C]]="X", Table134[[#This Row],[Code]],"")</f>
        <v>new LootDistributionData.BiomeData { biome = BiomeType.MushroomForest_EscapePod, count = FindCount, probability = FindProbability},</v>
      </c>
      <c r="N338" s="3" t="str">
        <f>IF(Table134[[#This Row],[Cave C]]="X", Table134[[#This Row],[Code]],"")</f>
        <v/>
      </c>
      <c r="O338" s="3" t="str">
        <f>IF(Table134[[#This Row],[Crab S]]="X", Table134[[#This Row],[Code]], "")</f>
        <v/>
      </c>
    </row>
    <row r="339" spans="2:15" x14ac:dyDescent="0.25">
      <c r="B339" t="s">
        <v>622</v>
      </c>
      <c r="C339" t="s">
        <v>297</v>
      </c>
      <c r="D339" t="s">
        <v>298</v>
      </c>
      <c r="E33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BiomeType.MushroomForest_GiantTreeExterior, count = FindCount, probability = FindProbability},</v>
      </c>
      <c r="K339" s="3" t="str">
        <f>IF(Table134[[#This Row],[Cat]]="X",Table134[[#This Row],[Code]],"")</f>
        <v/>
      </c>
      <c r="L339" s="3" t="str">
        <f>IF(Table134[[#This Row],[Robot]]="X", Table134[[#This Row],[Code]],"")</f>
        <v/>
      </c>
      <c r="M339" s="3" t="str">
        <f>IF(Table134[[#This Row],[Blood C]]="X", Table134[[#This Row],[Code]],"")</f>
        <v/>
      </c>
      <c r="N339" s="3" t="str">
        <f>IF(Table134[[#This Row],[Cave C]]="X", Table134[[#This Row],[Code]],"")</f>
        <v/>
      </c>
      <c r="O339" s="3" t="str">
        <f>IF(Table134[[#This Row],[Crab S]]="X", Table134[[#This Row],[Code]], "")</f>
        <v/>
      </c>
    </row>
    <row r="340" spans="2:15" x14ac:dyDescent="0.25">
      <c r="B340" t="s">
        <v>623</v>
      </c>
      <c r="C340" t="s">
        <v>297</v>
      </c>
      <c r="D340" t="s">
        <v>298</v>
      </c>
      <c r="E34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BiomeType.MushroomForest_GiantTreeExteriorBase, count = FindCount, probability = FindProbability},</v>
      </c>
      <c r="K340" s="3" t="str">
        <f>IF(Table134[[#This Row],[Cat]]="X",Table134[[#This Row],[Code]],"")</f>
        <v/>
      </c>
      <c r="L340" s="3" t="str">
        <f>IF(Table134[[#This Row],[Robot]]="X", Table134[[#This Row],[Code]],"")</f>
        <v/>
      </c>
      <c r="M340" s="3" t="str">
        <f>IF(Table134[[#This Row],[Blood C]]="X", Table134[[#This Row],[Code]],"")</f>
        <v/>
      </c>
      <c r="N340" s="3" t="str">
        <f>IF(Table134[[#This Row],[Cave C]]="X", Table134[[#This Row],[Code]],"")</f>
        <v/>
      </c>
      <c r="O340" s="3" t="str">
        <f>IF(Table134[[#This Row],[Crab S]]="X", Table134[[#This Row],[Code]], "")</f>
        <v/>
      </c>
    </row>
    <row r="341" spans="2:15" x14ac:dyDescent="0.25">
      <c r="B341" t="s">
        <v>624</v>
      </c>
      <c r="C341" t="s">
        <v>297</v>
      </c>
      <c r="D341" t="s">
        <v>298</v>
      </c>
      <c r="E34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BiomeType.MushroomForest_GiantTreeInteriorCeiling, count = FindCount, probability = FindProbability},</v>
      </c>
      <c r="K341" s="3" t="str">
        <f>IF(Table134[[#This Row],[Cat]]="X",Table134[[#This Row],[Code]],"")</f>
        <v/>
      </c>
      <c r="L341" s="3" t="str">
        <f>IF(Table134[[#This Row],[Robot]]="X", Table134[[#This Row],[Code]],"")</f>
        <v/>
      </c>
      <c r="M341" s="3" t="str">
        <f>IF(Table134[[#This Row],[Blood C]]="X", Table134[[#This Row],[Code]],"")</f>
        <v/>
      </c>
      <c r="N341" s="3" t="str">
        <f>IF(Table134[[#This Row],[Cave C]]="X", Table134[[#This Row],[Code]],"")</f>
        <v/>
      </c>
      <c r="O341" s="3" t="str">
        <f>IF(Table134[[#This Row],[Crab S]]="X", Table134[[#This Row],[Code]], "")</f>
        <v/>
      </c>
    </row>
    <row r="342" spans="2:15" x14ac:dyDescent="0.25">
      <c r="B342" t="s">
        <v>625</v>
      </c>
      <c r="C342" t="s">
        <v>297</v>
      </c>
      <c r="D342" t="s">
        <v>298</v>
      </c>
      <c r="E34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BiomeType.MushroomForest_GiantTreeInteriorEntrance, count = FindCount, probability = FindProbability},</v>
      </c>
      <c r="K342" s="3" t="str">
        <f>IF(Table134[[#This Row],[Cat]]="X",Table134[[#This Row],[Code]],"")</f>
        <v/>
      </c>
      <c r="L342" s="3" t="str">
        <f>IF(Table134[[#This Row],[Robot]]="X", Table134[[#This Row],[Code]],"")</f>
        <v/>
      </c>
      <c r="M342" s="3" t="str">
        <f>IF(Table134[[#This Row],[Blood C]]="X", Table134[[#This Row],[Code]],"")</f>
        <v/>
      </c>
      <c r="N342" s="3" t="str">
        <f>IF(Table134[[#This Row],[Cave C]]="X", Table134[[#This Row],[Code]],"")</f>
        <v/>
      </c>
      <c r="O342" s="3" t="str">
        <f>IF(Table134[[#This Row],[Crab S]]="X", Table134[[#This Row],[Code]], "")</f>
        <v/>
      </c>
    </row>
    <row r="343" spans="2:15" x14ac:dyDescent="0.25">
      <c r="B343" t="s">
        <v>626</v>
      </c>
      <c r="C343" t="s">
        <v>297</v>
      </c>
      <c r="D343" t="s">
        <v>298</v>
      </c>
      <c r="E34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BiomeType.MushroomForest_GiantTreeInteriorFloor, count = FindCount, probability = FindProbability},</v>
      </c>
      <c r="K343" s="3" t="str">
        <f>IF(Table134[[#This Row],[Cat]]="X",Table134[[#This Row],[Code]],"")</f>
        <v/>
      </c>
      <c r="L343" s="3" t="str">
        <f>IF(Table134[[#This Row],[Robot]]="X", Table134[[#This Row],[Code]],"")</f>
        <v/>
      </c>
      <c r="M343" s="3" t="str">
        <f>IF(Table134[[#This Row],[Blood C]]="X", Table134[[#This Row],[Code]],"")</f>
        <v/>
      </c>
      <c r="N343" s="3" t="str">
        <f>IF(Table134[[#This Row],[Cave C]]="X", Table134[[#This Row],[Code]],"")</f>
        <v/>
      </c>
      <c r="O343" s="3" t="str">
        <f>IF(Table134[[#This Row],[Crab S]]="X", Table134[[#This Row],[Code]], "")</f>
        <v/>
      </c>
    </row>
    <row r="344" spans="2:15" x14ac:dyDescent="0.25">
      <c r="B344" t="s">
        <v>627</v>
      </c>
      <c r="C344" t="s">
        <v>297</v>
      </c>
      <c r="D344" t="s">
        <v>298</v>
      </c>
      <c r="E34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BiomeType.MushroomForest_GiantTreeInteriorPlants, count = FindCount, probability = FindProbability},</v>
      </c>
      <c r="K344" s="3" t="str">
        <f>IF(Table134[[#This Row],[Cat]]="X",Table134[[#This Row],[Code]],"")</f>
        <v/>
      </c>
      <c r="L344" s="3" t="str">
        <f>IF(Table134[[#This Row],[Robot]]="X", Table134[[#This Row],[Code]],"")</f>
        <v/>
      </c>
      <c r="M344" s="3" t="str">
        <f>IF(Table134[[#This Row],[Blood C]]="X", Table134[[#This Row],[Code]],"")</f>
        <v/>
      </c>
      <c r="N344" s="3" t="str">
        <f>IF(Table134[[#This Row],[Cave C]]="X", Table134[[#This Row],[Code]],"")</f>
        <v/>
      </c>
      <c r="O344" s="3" t="str">
        <f>IF(Table134[[#This Row],[Crab S]]="X", Table134[[#This Row],[Code]], "")</f>
        <v/>
      </c>
    </row>
    <row r="345" spans="2:15" x14ac:dyDescent="0.25">
      <c r="B345" t="s">
        <v>628</v>
      </c>
      <c r="C345" t="s">
        <v>297</v>
      </c>
      <c r="D345" t="s">
        <v>298</v>
      </c>
      <c r="E34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BiomeType.MushroomForest_GiantTreeInteriorRecess, count = FindCount, probability = FindProbability},</v>
      </c>
      <c r="K345" s="3" t="str">
        <f>IF(Table134[[#This Row],[Cat]]="X",Table134[[#This Row],[Code]],"")</f>
        <v/>
      </c>
      <c r="L345" s="3" t="str">
        <f>IF(Table134[[#This Row],[Robot]]="X", Table134[[#This Row],[Code]],"")</f>
        <v/>
      </c>
      <c r="M345" s="3" t="str">
        <f>IF(Table134[[#This Row],[Blood C]]="X", Table134[[#This Row],[Code]],"")</f>
        <v/>
      </c>
      <c r="N345" s="3" t="str">
        <f>IF(Table134[[#This Row],[Cave C]]="X", Table134[[#This Row],[Code]],"")</f>
        <v/>
      </c>
      <c r="O345" s="3" t="str">
        <f>IF(Table134[[#This Row],[Crab S]]="X", Table134[[#This Row],[Code]], "")</f>
        <v/>
      </c>
    </row>
    <row r="346" spans="2:15" x14ac:dyDescent="0.25">
      <c r="B346" t="s">
        <v>629</v>
      </c>
      <c r="C346" t="s">
        <v>297</v>
      </c>
      <c r="D346" t="s">
        <v>298</v>
      </c>
      <c r="E34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BiomeType.MushroomForest_GiantTreeInteriorSpecial, count = FindCount, probability = FindProbability},</v>
      </c>
      <c r="K346" s="3" t="str">
        <f>IF(Table134[[#This Row],[Cat]]="X",Table134[[#This Row],[Code]],"")</f>
        <v/>
      </c>
      <c r="L346" s="3" t="str">
        <f>IF(Table134[[#This Row],[Robot]]="X", Table134[[#This Row],[Code]],"")</f>
        <v/>
      </c>
      <c r="M346" s="3" t="str">
        <f>IF(Table134[[#This Row],[Blood C]]="X", Table134[[#This Row],[Code]],"")</f>
        <v/>
      </c>
      <c r="N346" s="3" t="str">
        <f>IF(Table134[[#This Row],[Cave C]]="X", Table134[[#This Row],[Code]],"")</f>
        <v/>
      </c>
      <c r="O346" s="3" t="str">
        <f>IF(Table134[[#This Row],[Crab S]]="X", Table134[[#This Row],[Code]], "")</f>
        <v/>
      </c>
    </row>
    <row r="347" spans="2:15" x14ac:dyDescent="0.25">
      <c r="B347" t="s">
        <v>630</v>
      </c>
      <c r="C347" t="s">
        <v>297</v>
      </c>
      <c r="D347" t="s">
        <v>298</v>
      </c>
      <c r="E34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BiomeType.MushroomForest_GiantTreeInteriorWall, count = FindCount, probability = FindProbability},</v>
      </c>
      <c r="K347" s="3" t="str">
        <f>IF(Table134[[#This Row],[Cat]]="X",Table134[[#This Row],[Code]],"")</f>
        <v/>
      </c>
      <c r="L347" s="3" t="str">
        <f>IF(Table134[[#This Row],[Robot]]="X", Table134[[#This Row],[Code]],"")</f>
        <v/>
      </c>
      <c r="M347" s="3" t="str">
        <f>IF(Table134[[#This Row],[Blood C]]="X", Table134[[#This Row],[Code]],"")</f>
        <v/>
      </c>
      <c r="N347" s="3" t="str">
        <f>IF(Table134[[#This Row],[Cave C]]="X", Table134[[#This Row],[Code]],"")</f>
        <v/>
      </c>
      <c r="O347" s="3" t="str">
        <f>IF(Table134[[#This Row],[Crab S]]="X", Table134[[#This Row],[Code]], "")</f>
        <v/>
      </c>
    </row>
    <row r="348" spans="2:15" x14ac:dyDescent="0.25">
      <c r="B348" t="s">
        <v>631</v>
      </c>
      <c r="C348" t="s">
        <v>297</v>
      </c>
      <c r="D348" t="s">
        <v>298</v>
      </c>
      <c r="E34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BiomeType.MushroomForest_GiantTreeRoot, count = FindCount, probability = FindProbability},</v>
      </c>
      <c r="K348" s="3" t="str">
        <f>IF(Table134[[#This Row],[Cat]]="X",Table134[[#This Row],[Code]],"")</f>
        <v/>
      </c>
      <c r="L348" s="3" t="str">
        <f>IF(Table134[[#This Row],[Robot]]="X", Table134[[#This Row],[Code]],"")</f>
        <v/>
      </c>
      <c r="M348" s="3" t="str">
        <f>IF(Table134[[#This Row],[Blood C]]="X", Table134[[#This Row],[Code]],"")</f>
        <v/>
      </c>
      <c r="N348" s="3" t="str">
        <f>IF(Table134[[#This Row],[Cave C]]="X", Table134[[#This Row],[Code]],"")</f>
        <v/>
      </c>
      <c r="O348" s="3" t="str">
        <f>IF(Table134[[#This Row],[Crab S]]="X", Table134[[#This Row],[Code]], "")</f>
        <v/>
      </c>
    </row>
    <row r="349" spans="2:15" x14ac:dyDescent="0.25">
      <c r="B349" t="s">
        <v>632</v>
      </c>
      <c r="C349" t="s">
        <v>297</v>
      </c>
      <c r="D349" t="s">
        <v>298</v>
      </c>
      <c r="E34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BiomeType.MushroomForest_GiantTreeRootBase, count = FindCount, probability = FindProbability},</v>
      </c>
      <c r="K349" s="3" t="str">
        <f>IF(Table134[[#This Row],[Cat]]="X",Table134[[#This Row],[Code]],"")</f>
        <v/>
      </c>
      <c r="L349" s="3" t="str">
        <f>IF(Table134[[#This Row],[Robot]]="X", Table134[[#This Row],[Code]],"")</f>
        <v/>
      </c>
      <c r="M349" s="3" t="str">
        <f>IF(Table134[[#This Row],[Blood C]]="X", Table134[[#This Row],[Code]],"")</f>
        <v/>
      </c>
      <c r="N349" s="3" t="str">
        <f>IF(Table134[[#This Row],[Cave C]]="X", Table134[[#This Row],[Code]],"")</f>
        <v/>
      </c>
      <c r="O349" s="3" t="str">
        <f>IF(Table134[[#This Row],[Crab S]]="X", Table134[[#This Row],[Code]], "")</f>
        <v/>
      </c>
    </row>
    <row r="350" spans="2:15" x14ac:dyDescent="0.25">
      <c r="B350" t="s">
        <v>633</v>
      </c>
      <c r="C350" t="s">
        <v>297</v>
      </c>
      <c r="D350" t="s">
        <v>298</v>
      </c>
      <c r="E35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BiomeType.MushroomForest_Grass, count = FindCount, probability = FindProbability},</v>
      </c>
      <c r="K350" s="3" t="str">
        <f>IF(Table134[[#This Row],[Cat]]="X",Table134[[#This Row],[Code]],"")</f>
        <v/>
      </c>
      <c r="L350" s="3" t="str">
        <f>IF(Table134[[#This Row],[Robot]]="X", Table134[[#This Row],[Code]],"")</f>
        <v/>
      </c>
      <c r="M350" s="3" t="str">
        <f>IF(Table134[[#This Row],[Blood C]]="X", Table134[[#This Row],[Code]],"")</f>
        <v/>
      </c>
      <c r="N350" s="3" t="str">
        <f>IF(Table134[[#This Row],[Cave C]]="X", Table134[[#This Row],[Code]],"")</f>
        <v/>
      </c>
      <c r="O350" s="3" t="str">
        <f>IF(Table134[[#This Row],[Crab S]]="X", Table134[[#This Row],[Code]], "")</f>
        <v/>
      </c>
    </row>
    <row r="351" spans="2:15" x14ac:dyDescent="0.25">
      <c r="B351" t="s">
        <v>634</v>
      </c>
      <c r="C351" t="s">
        <v>297</v>
      </c>
      <c r="D351" t="s">
        <v>298</v>
      </c>
      <c r="E35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BiomeType.MushroomForest_MushroomTreeBase, count = FindCount, probability = FindProbability},</v>
      </c>
      <c r="K351" s="3" t="str">
        <f>IF(Table134[[#This Row],[Cat]]="X",Table134[[#This Row],[Code]],"")</f>
        <v/>
      </c>
      <c r="L351" s="3" t="str">
        <f>IF(Table134[[#This Row],[Robot]]="X", Table134[[#This Row],[Code]],"")</f>
        <v/>
      </c>
      <c r="M351" s="3" t="str">
        <f>IF(Table134[[#This Row],[Blood C]]="X", Table134[[#This Row],[Code]],"")</f>
        <v/>
      </c>
      <c r="N351" s="3" t="str">
        <f>IF(Table134[[#This Row],[Cave C]]="X", Table134[[#This Row],[Code]],"")</f>
        <v/>
      </c>
      <c r="O351" s="3" t="str">
        <f>IF(Table134[[#This Row],[Crab S]]="X", Table134[[#This Row],[Code]], "")</f>
        <v/>
      </c>
    </row>
    <row r="352" spans="2:15" x14ac:dyDescent="0.25">
      <c r="B352" t="s">
        <v>635</v>
      </c>
      <c r="C352" t="s">
        <v>297</v>
      </c>
      <c r="D352" t="s">
        <v>298</v>
      </c>
      <c r="E35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BiomeType.MushroomForest_MushroomTreeTrunk, count = FindCount, probability = FindProbability},</v>
      </c>
      <c r="K352" s="3" t="str">
        <f>IF(Table134[[#This Row],[Cat]]="X",Table134[[#This Row],[Code]],"")</f>
        <v/>
      </c>
      <c r="L352" s="3" t="str">
        <f>IF(Table134[[#This Row],[Robot]]="X", Table134[[#This Row],[Code]],"")</f>
        <v/>
      </c>
      <c r="M352" s="3" t="str">
        <f>IF(Table134[[#This Row],[Blood C]]="X", Table134[[#This Row],[Code]],"")</f>
        <v/>
      </c>
      <c r="N352" s="3" t="str">
        <f>IF(Table134[[#This Row],[Cave C]]="X", Table134[[#This Row],[Code]],"")</f>
        <v/>
      </c>
      <c r="O352" s="3" t="str">
        <f>IF(Table134[[#This Row],[Crab S]]="X", Table134[[#This Row],[Code]], "")</f>
        <v/>
      </c>
    </row>
    <row r="353" spans="2:15" x14ac:dyDescent="0.25">
      <c r="B353" t="s">
        <v>636</v>
      </c>
      <c r="C353" t="s">
        <v>297</v>
      </c>
      <c r="D353" t="s">
        <v>298</v>
      </c>
      <c r="E35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BiomeType.MushroomForest_RockWall, count = FindCount, probability = FindProbability},</v>
      </c>
      <c r="K353" s="3" t="str">
        <f>IF(Table134[[#This Row],[Cat]]="X",Table134[[#This Row],[Code]],"")</f>
        <v/>
      </c>
      <c r="L353" s="3" t="str">
        <f>IF(Table134[[#This Row],[Robot]]="X", Table134[[#This Row],[Code]],"")</f>
        <v/>
      </c>
      <c r="M353" s="3" t="str">
        <f>IF(Table134[[#This Row],[Blood C]]="X", Table134[[#This Row],[Code]],"")</f>
        <v/>
      </c>
      <c r="N353" s="3" t="str">
        <f>IF(Table134[[#This Row],[Cave C]]="X", Table134[[#This Row],[Code]],"")</f>
        <v/>
      </c>
      <c r="O353" s="3" t="str">
        <f>IF(Table134[[#This Row],[Crab S]]="X", Table134[[#This Row],[Code]], "")</f>
        <v/>
      </c>
    </row>
    <row r="354" spans="2:15" x14ac:dyDescent="0.25">
      <c r="B354" t="s">
        <v>637</v>
      </c>
      <c r="C354" t="s">
        <v>297</v>
      </c>
      <c r="D354" t="s">
        <v>298</v>
      </c>
      <c r="E35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BiomeType.MushroomForest_Sand, count = FindCount, probability = FindProbability},</v>
      </c>
      <c r="K354" s="3" t="str">
        <f>IF(Table134[[#This Row],[Cat]]="X",Table134[[#This Row],[Code]],"")</f>
        <v/>
      </c>
      <c r="L354" s="3" t="str">
        <f>IF(Table134[[#This Row],[Robot]]="X", Table134[[#This Row],[Code]],"")</f>
        <v/>
      </c>
      <c r="M354" s="3" t="str">
        <f>IF(Table134[[#This Row],[Blood C]]="X", Table134[[#This Row],[Code]],"")</f>
        <v/>
      </c>
      <c r="N354" s="3" t="str">
        <f>IF(Table134[[#This Row],[Cave C]]="X", Table134[[#This Row],[Code]],"")</f>
        <v/>
      </c>
      <c r="O354" s="3" t="str">
        <f>IF(Table134[[#This Row],[Crab S]]="X", Table134[[#This Row],[Code]], "")</f>
        <v/>
      </c>
    </row>
    <row r="355" spans="2:15" x14ac:dyDescent="0.25">
      <c r="B355" t="s">
        <v>638</v>
      </c>
      <c r="C355" t="s">
        <v>297</v>
      </c>
      <c r="D355" t="s">
        <v>298</v>
      </c>
      <c r="E35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BiomeType.MushroomForest_TechSite, count = FindCount, probability = FindProbability},</v>
      </c>
      <c r="G355" t="s">
        <v>296</v>
      </c>
      <c r="I355" t="s">
        <v>296</v>
      </c>
      <c r="K355" s="3" t="str">
        <f>IF(Table134[[#This Row],[Cat]]="X",Table134[[#This Row],[Code]],"")</f>
        <v/>
      </c>
      <c r="L355" s="3" t="str">
        <f>IF(Table134[[#This Row],[Robot]]="X", Table134[[#This Row],[Code]],"")</f>
        <v>new LootDistributionData.BiomeData { biome = BiomeType.MushroomForest_TechSite, count = FindCount, probability = FindProbability},</v>
      </c>
      <c r="M355" s="3" t="str">
        <f>IF(Table134[[#This Row],[Blood C]]="X", Table134[[#This Row],[Code]],"")</f>
        <v/>
      </c>
      <c r="N355" s="3" t="str">
        <f>IF(Table134[[#This Row],[Cave C]]="X", Table134[[#This Row],[Code]],"")</f>
        <v>new LootDistributionData.BiomeData { biome = BiomeType.MushroomForest_TechSite, count = FindCount, probability = FindProbability},</v>
      </c>
      <c r="O355" s="3" t="str">
        <f>IF(Table134[[#This Row],[Crab S]]="X", Table134[[#This Row],[Code]], "")</f>
        <v/>
      </c>
    </row>
    <row r="356" spans="2:15" x14ac:dyDescent="0.25">
      <c r="B356" t="s">
        <v>639</v>
      </c>
      <c r="C356" t="s">
        <v>297</v>
      </c>
      <c r="D356" t="s">
        <v>298</v>
      </c>
      <c r="E35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BiomeType.MushroomForest_TechSite_Barrier, count = FindCount, probability = FindProbability},</v>
      </c>
      <c r="K356" s="3" t="str">
        <f>IF(Table134[[#This Row],[Cat]]="X",Table134[[#This Row],[Code]],"")</f>
        <v/>
      </c>
      <c r="L356" s="3" t="str">
        <f>IF(Table134[[#This Row],[Robot]]="X", Table134[[#This Row],[Code]],"")</f>
        <v/>
      </c>
      <c r="M356" s="3" t="str">
        <f>IF(Table134[[#This Row],[Blood C]]="X", Table134[[#This Row],[Code]],"")</f>
        <v/>
      </c>
      <c r="N356" s="3" t="str">
        <f>IF(Table134[[#This Row],[Cave C]]="X", Table134[[#This Row],[Code]],"")</f>
        <v/>
      </c>
      <c r="O356" s="3" t="str">
        <f>IF(Table134[[#This Row],[Crab S]]="X", Table134[[#This Row],[Code]], "")</f>
        <v/>
      </c>
    </row>
    <row r="357" spans="2:15" x14ac:dyDescent="0.25">
      <c r="B357" t="s">
        <v>640</v>
      </c>
      <c r="C357" t="s">
        <v>297</v>
      </c>
      <c r="D357" t="s">
        <v>298</v>
      </c>
      <c r="E35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BiomeType.MushroomForest_TechSite_Hidden_Obsolete, count = FindCount, probability = FindProbability},</v>
      </c>
      <c r="K357" s="3" t="str">
        <f>IF(Table134[[#This Row],[Cat]]="X",Table134[[#This Row],[Code]],"")</f>
        <v/>
      </c>
      <c r="L357" s="3" t="str">
        <f>IF(Table134[[#This Row],[Robot]]="X", Table134[[#This Row],[Code]],"")</f>
        <v/>
      </c>
      <c r="M357" s="3" t="str">
        <f>IF(Table134[[#This Row],[Blood C]]="X", Table134[[#This Row],[Code]],"")</f>
        <v/>
      </c>
      <c r="N357" s="3" t="str">
        <f>IF(Table134[[#This Row],[Cave C]]="X", Table134[[#This Row],[Code]],"")</f>
        <v/>
      </c>
      <c r="O357" s="3" t="str">
        <f>IF(Table134[[#This Row],[Crab S]]="X", Table134[[#This Row],[Code]], "")</f>
        <v/>
      </c>
    </row>
    <row r="358" spans="2:15" x14ac:dyDescent="0.25">
      <c r="B358" t="s">
        <v>641</v>
      </c>
      <c r="C358" t="s">
        <v>297</v>
      </c>
      <c r="D358" t="s">
        <v>298</v>
      </c>
      <c r="E35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BiomeType.MushroomForest_UniqueCreature, count = FindCount, probability = FindProbability},</v>
      </c>
      <c r="K358" s="3" t="str">
        <f>IF(Table134[[#This Row],[Cat]]="X",Table134[[#This Row],[Code]],"")</f>
        <v/>
      </c>
      <c r="L358" s="3" t="str">
        <f>IF(Table134[[#This Row],[Robot]]="X", Table134[[#This Row],[Code]],"")</f>
        <v/>
      </c>
      <c r="M358" s="3" t="str">
        <f>IF(Table134[[#This Row],[Blood C]]="X", Table134[[#This Row],[Code]],"")</f>
        <v/>
      </c>
      <c r="N358" s="3" t="str">
        <f>IF(Table134[[#This Row],[Cave C]]="X", Table134[[#This Row],[Code]],"")</f>
        <v/>
      </c>
      <c r="O358" s="3" t="str">
        <f>IF(Table134[[#This Row],[Crab S]]="X", Table134[[#This Row],[Code]], "")</f>
        <v/>
      </c>
    </row>
    <row r="359" spans="2:15" x14ac:dyDescent="0.25">
      <c r="B359" t="s">
        <v>642</v>
      </c>
      <c r="C359" t="s">
        <v>297</v>
      </c>
      <c r="D359" t="s">
        <v>298</v>
      </c>
      <c r="E35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BiomeType.MushroomForest_UniqueCreatureCave, count = FindCount, probability = FindProbability},</v>
      </c>
      <c r="K359" s="3" t="str">
        <f>IF(Table134[[#This Row],[Cat]]="X",Table134[[#This Row],[Code]],"")</f>
        <v/>
      </c>
      <c r="L359" s="3" t="str">
        <f>IF(Table134[[#This Row],[Robot]]="X", Table134[[#This Row],[Code]],"")</f>
        <v/>
      </c>
      <c r="M359" s="3" t="str">
        <f>IF(Table134[[#This Row],[Blood C]]="X", Table134[[#This Row],[Code]],"")</f>
        <v/>
      </c>
      <c r="N359" s="3" t="str">
        <f>IF(Table134[[#This Row],[Cave C]]="X", Table134[[#This Row],[Code]],"")</f>
        <v/>
      </c>
      <c r="O359" s="3" t="str">
        <f>IF(Table134[[#This Row],[Crab S]]="X", Table134[[#This Row],[Code]], "")</f>
        <v/>
      </c>
    </row>
    <row r="360" spans="2:15" x14ac:dyDescent="0.25">
      <c r="B360" t="s">
        <v>643</v>
      </c>
      <c r="C360" t="s">
        <v>297</v>
      </c>
      <c r="D360" t="s">
        <v>298</v>
      </c>
      <c r="E36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BiomeType.MushroomForest__Generic_Obsolete, count = FindCount, probability = FindProbability},</v>
      </c>
      <c r="K360" s="3" t="str">
        <f>IF(Table134[[#This Row],[Cat]]="X",Table134[[#This Row],[Code]],"")</f>
        <v/>
      </c>
      <c r="L360" s="3" t="str">
        <f>IF(Table134[[#This Row],[Robot]]="X", Table134[[#This Row],[Code]],"")</f>
        <v/>
      </c>
      <c r="M360" s="3" t="str">
        <f>IF(Table134[[#This Row],[Blood C]]="X", Table134[[#This Row],[Code]],"")</f>
        <v/>
      </c>
      <c r="N360" s="3" t="str">
        <f>IF(Table134[[#This Row],[Cave C]]="X", Table134[[#This Row],[Code]],"")</f>
        <v/>
      </c>
      <c r="O360" s="3" t="str">
        <f>IF(Table134[[#This Row],[Crab S]]="X", Table134[[#This Row],[Code]], "")</f>
        <v/>
      </c>
    </row>
    <row r="361" spans="2:15" x14ac:dyDescent="0.25">
      <c r="B361" t="s">
        <v>644</v>
      </c>
      <c r="C361" t="s">
        <v>297</v>
      </c>
      <c r="D361" t="s">
        <v>298</v>
      </c>
      <c r="E36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BiomeType.Precursor_SurfaceVent_Generic, count = FindCount, probability = FindProbability},</v>
      </c>
      <c r="K361" s="3" t="str">
        <f>IF(Table134[[#This Row],[Cat]]="X",Table134[[#This Row],[Code]],"")</f>
        <v/>
      </c>
      <c r="L361" s="3" t="str">
        <f>IF(Table134[[#This Row],[Robot]]="X", Table134[[#This Row],[Code]],"")</f>
        <v/>
      </c>
      <c r="M361" s="3" t="str">
        <f>IF(Table134[[#This Row],[Blood C]]="X", Table134[[#This Row],[Code]],"")</f>
        <v/>
      </c>
      <c r="N361" s="3" t="str">
        <f>IF(Table134[[#This Row],[Cave C]]="X", Table134[[#This Row],[Code]],"")</f>
        <v/>
      </c>
      <c r="O361" s="3" t="str">
        <f>IF(Table134[[#This Row],[Crab S]]="X", Table134[[#This Row],[Code]], "")</f>
        <v/>
      </c>
    </row>
    <row r="362" spans="2:15" x14ac:dyDescent="0.25">
      <c r="B362" t="s">
        <v>645</v>
      </c>
      <c r="C362" t="s">
        <v>297</v>
      </c>
      <c r="D362" t="s">
        <v>298</v>
      </c>
      <c r="E36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BiomeType.PrisonAquarium_CaveCeiling, count = FindCount, probability = FindProbability},</v>
      </c>
      <c r="K362" s="3" t="str">
        <f>IF(Table134[[#This Row],[Cat]]="X",Table134[[#This Row],[Code]],"")</f>
        <v/>
      </c>
      <c r="L362" s="3" t="str">
        <f>IF(Table134[[#This Row],[Robot]]="X", Table134[[#This Row],[Code]],"")</f>
        <v/>
      </c>
      <c r="M362" s="3" t="str">
        <f>IF(Table134[[#This Row],[Blood C]]="X", Table134[[#This Row],[Code]],"")</f>
        <v/>
      </c>
      <c r="N362" s="3" t="str">
        <f>IF(Table134[[#This Row],[Cave C]]="X", Table134[[#This Row],[Code]],"")</f>
        <v/>
      </c>
      <c r="O362" s="3" t="str">
        <f>IF(Table134[[#This Row],[Crab S]]="X", Table134[[#This Row],[Code]], "")</f>
        <v/>
      </c>
    </row>
    <row r="363" spans="2:15" x14ac:dyDescent="0.25">
      <c r="B363" t="s">
        <v>646</v>
      </c>
      <c r="C363" t="s">
        <v>297</v>
      </c>
      <c r="D363" t="s">
        <v>298</v>
      </c>
      <c r="E36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BiomeType.PrisonAquarium_CaveFloor, count = FindCount, probability = FindProbability},</v>
      </c>
      <c r="K363" s="3" t="str">
        <f>IF(Table134[[#This Row],[Cat]]="X",Table134[[#This Row],[Code]],"")</f>
        <v/>
      </c>
      <c r="L363" s="3" t="str">
        <f>IF(Table134[[#This Row],[Robot]]="X", Table134[[#This Row],[Code]],"")</f>
        <v/>
      </c>
      <c r="M363" s="3" t="str">
        <f>IF(Table134[[#This Row],[Blood C]]="X", Table134[[#This Row],[Code]],"")</f>
        <v/>
      </c>
      <c r="N363" s="3" t="str">
        <f>IF(Table134[[#This Row],[Cave C]]="X", Table134[[#This Row],[Code]],"")</f>
        <v/>
      </c>
      <c r="O363" s="3" t="str">
        <f>IF(Table134[[#This Row],[Crab S]]="X", Table134[[#This Row],[Code]], "")</f>
        <v/>
      </c>
    </row>
    <row r="364" spans="2:15" x14ac:dyDescent="0.25">
      <c r="B364" t="s">
        <v>647</v>
      </c>
      <c r="C364" t="s">
        <v>297</v>
      </c>
      <c r="D364" t="s">
        <v>298</v>
      </c>
      <c r="E36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BiomeType.PrisonAquarium_CaveWall, count = FindCount, probability = FindProbability},</v>
      </c>
      <c r="K364" s="3" t="str">
        <f>IF(Table134[[#This Row],[Cat]]="X",Table134[[#This Row],[Code]],"")</f>
        <v/>
      </c>
      <c r="L364" s="3" t="str">
        <f>IF(Table134[[#This Row],[Robot]]="X", Table134[[#This Row],[Code]],"")</f>
        <v/>
      </c>
      <c r="M364" s="3" t="str">
        <f>IF(Table134[[#This Row],[Blood C]]="X", Table134[[#This Row],[Code]],"")</f>
        <v/>
      </c>
      <c r="N364" s="3" t="str">
        <f>IF(Table134[[#This Row],[Cave C]]="X", Table134[[#This Row],[Code]],"")</f>
        <v/>
      </c>
      <c r="O364" s="3" t="str">
        <f>IF(Table134[[#This Row],[Crab S]]="X", Table134[[#This Row],[Code]], "")</f>
        <v/>
      </c>
    </row>
    <row r="365" spans="2:15" x14ac:dyDescent="0.25">
      <c r="B365" t="s">
        <v>648</v>
      </c>
      <c r="C365" t="s">
        <v>297</v>
      </c>
      <c r="D365" t="s">
        <v>298</v>
      </c>
      <c r="E36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BiomeType.PrisonAquarium_Coral, count = FindCount, probability = FindProbability},</v>
      </c>
      <c r="K365" s="3" t="str">
        <f>IF(Table134[[#This Row],[Cat]]="X",Table134[[#This Row],[Code]],"")</f>
        <v/>
      </c>
      <c r="L365" s="3" t="str">
        <f>IF(Table134[[#This Row],[Robot]]="X", Table134[[#This Row],[Code]],"")</f>
        <v/>
      </c>
      <c r="M365" s="3" t="str">
        <f>IF(Table134[[#This Row],[Blood C]]="X", Table134[[#This Row],[Code]],"")</f>
        <v/>
      </c>
      <c r="N365" s="3" t="str">
        <f>IF(Table134[[#This Row],[Cave C]]="X", Table134[[#This Row],[Code]],"")</f>
        <v/>
      </c>
      <c r="O365" s="3" t="str">
        <f>IF(Table134[[#This Row],[Crab S]]="X", Table134[[#This Row],[Code]], "")</f>
        <v/>
      </c>
    </row>
    <row r="366" spans="2:15" x14ac:dyDescent="0.25">
      <c r="B366" t="s">
        <v>649</v>
      </c>
      <c r="C366" t="s">
        <v>297</v>
      </c>
      <c r="D366" t="s">
        <v>298</v>
      </c>
      <c r="E36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BiomeType.PrisonAquarium_DeadCoral, count = FindCount, probability = FindProbability},</v>
      </c>
      <c r="K366" s="3" t="str">
        <f>IF(Table134[[#This Row],[Cat]]="X",Table134[[#This Row],[Code]],"")</f>
        <v/>
      </c>
      <c r="L366" s="3" t="str">
        <f>IF(Table134[[#This Row],[Robot]]="X", Table134[[#This Row],[Code]],"")</f>
        <v/>
      </c>
      <c r="M366" s="3" t="str">
        <f>IF(Table134[[#This Row],[Blood C]]="X", Table134[[#This Row],[Code]],"")</f>
        <v/>
      </c>
      <c r="N366" s="3" t="str">
        <f>IF(Table134[[#This Row],[Cave C]]="X", Table134[[#This Row],[Code]],"")</f>
        <v/>
      </c>
      <c r="O366" s="3" t="str">
        <f>IF(Table134[[#This Row],[Crab S]]="X", Table134[[#This Row],[Code]], "")</f>
        <v/>
      </c>
    </row>
    <row r="367" spans="2:15" x14ac:dyDescent="0.25">
      <c r="B367" t="s">
        <v>650</v>
      </c>
      <c r="C367" t="s">
        <v>297</v>
      </c>
      <c r="D367" t="s">
        <v>298</v>
      </c>
      <c r="E36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BiomeType.PrisonAquarium_Grass, count = FindCount, probability = FindProbability},</v>
      </c>
      <c r="K367" s="3" t="str">
        <f>IF(Table134[[#This Row],[Cat]]="X",Table134[[#This Row],[Code]],"")</f>
        <v/>
      </c>
      <c r="L367" s="3" t="str">
        <f>IF(Table134[[#This Row],[Robot]]="X", Table134[[#This Row],[Code]],"")</f>
        <v/>
      </c>
      <c r="M367" s="3" t="str">
        <f>IF(Table134[[#This Row],[Blood C]]="X", Table134[[#This Row],[Code]],"")</f>
        <v/>
      </c>
      <c r="N367" s="3" t="str">
        <f>IF(Table134[[#This Row],[Cave C]]="X", Table134[[#This Row],[Code]],"")</f>
        <v/>
      </c>
      <c r="O367" s="3" t="str">
        <f>IF(Table134[[#This Row],[Crab S]]="X", Table134[[#This Row],[Code]], "")</f>
        <v/>
      </c>
    </row>
    <row r="368" spans="2:15" x14ac:dyDescent="0.25">
      <c r="B368" t="s">
        <v>651</v>
      </c>
      <c r="C368" t="s">
        <v>297</v>
      </c>
      <c r="D368" t="s">
        <v>298</v>
      </c>
      <c r="E36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BiomeType.PrisonAquarium_Open_CreatureOnly, count = FindCount, probability = FindProbability},</v>
      </c>
      <c r="K368" s="3" t="str">
        <f>IF(Table134[[#This Row],[Cat]]="X",Table134[[#This Row],[Code]],"")</f>
        <v/>
      </c>
      <c r="L368" s="3" t="str">
        <f>IF(Table134[[#This Row],[Robot]]="X", Table134[[#This Row],[Code]],"")</f>
        <v/>
      </c>
      <c r="M368" s="3" t="str">
        <f>IF(Table134[[#This Row],[Blood C]]="X", Table134[[#This Row],[Code]],"")</f>
        <v/>
      </c>
      <c r="N368" s="3" t="str">
        <f>IF(Table134[[#This Row],[Cave C]]="X", Table134[[#This Row],[Code]],"")</f>
        <v/>
      </c>
      <c r="O368" s="3" t="str">
        <f>IF(Table134[[#This Row],[Crab S]]="X", Table134[[#This Row],[Code]], "")</f>
        <v/>
      </c>
    </row>
    <row r="369" spans="2:15" x14ac:dyDescent="0.25">
      <c r="B369" t="s">
        <v>652</v>
      </c>
      <c r="C369" t="s">
        <v>297</v>
      </c>
      <c r="D369" t="s">
        <v>298</v>
      </c>
      <c r="E36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BiomeType.PrisonAquarium_Rock, count = FindCount, probability = FindProbability},</v>
      </c>
      <c r="K369" s="3" t="str">
        <f>IF(Table134[[#This Row],[Cat]]="X",Table134[[#This Row],[Code]],"")</f>
        <v/>
      </c>
      <c r="L369" s="3" t="str">
        <f>IF(Table134[[#This Row],[Robot]]="X", Table134[[#This Row],[Code]],"")</f>
        <v/>
      </c>
      <c r="M369" s="3" t="str">
        <f>IF(Table134[[#This Row],[Blood C]]="X", Table134[[#This Row],[Code]],"")</f>
        <v/>
      </c>
      <c r="N369" s="3" t="str">
        <f>IF(Table134[[#This Row],[Cave C]]="X", Table134[[#This Row],[Code]],"")</f>
        <v/>
      </c>
      <c r="O369" s="3" t="str">
        <f>IF(Table134[[#This Row],[Crab S]]="X", Table134[[#This Row],[Code]], "")</f>
        <v/>
      </c>
    </row>
    <row r="370" spans="2:15" x14ac:dyDescent="0.25">
      <c r="B370" t="s">
        <v>653</v>
      </c>
      <c r="C370" t="s">
        <v>297</v>
      </c>
      <c r="D370" t="s">
        <v>298</v>
      </c>
      <c r="E37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BiomeType.PrisonAquarium_Sand, count = FindCount, probability = FindProbability},</v>
      </c>
      <c r="K370" s="3" t="str">
        <f>IF(Table134[[#This Row],[Cat]]="X",Table134[[#This Row],[Code]],"")</f>
        <v/>
      </c>
      <c r="L370" s="3" t="str">
        <f>IF(Table134[[#This Row],[Robot]]="X", Table134[[#This Row],[Code]],"")</f>
        <v/>
      </c>
      <c r="M370" s="3" t="str">
        <f>IF(Table134[[#This Row],[Blood C]]="X", Table134[[#This Row],[Code]],"")</f>
        <v/>
      </c>
      <c r="N370" s="3" t="str">
        <f>IF(Table134[[#This Row],[Cave C]]="X", Table134[[#This Row],[Code]],"")</f>
        <v/>
      </c>
      <c r="O370" s="3" t="str">
        <f>IF(Table134[[#This Row],[Crab S]]="X", Table134[[#This Row],[Code]], "")</f>
        <v/>
      </c>
    </row>
    <row r="371" spans="2:15" x14ac:dyDescent="0.25">
      <c r="B371" t="s">
        <v>654</v>
      </c>
      <c r="C371" t="s">
        <v>297</v>
      </c>
      <c r="D371" t="s">
        <v>298</v>
      </c>
      <c r="E37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BiomeType.PrisonAquarium_SpecialCoral, count = FindCount, probability = FindProbability},</v>
      </c>
      <c r="K371" s="3" t="str">
        <f>IF(Table134[[#This Row],[Cat]]="X",Table134[[#This Row],[Code]],"")</f>
        <v/>
      </c>
      <c r="L371" s="3" t="str">
        <f>IF(Table134[[#This Row],[Robot]]="X", Table134[[#This Row],[Code]],"")</f>
        <v/>
      </c>
      <c r="M371" s="3" t="str">
        <f>IF(Table134[[#This Row],[Blood C]]="X", Table134[[#This Row],[Code]],"")</f>
        <v/>
      </c>
      <c r="N371" s="3" t="str">
        <f>IF(Table134[[#This Row],[Cave C]]="X", Table134[[#This Row],[Code]],"")</f>
        <v/>
      </c>
      <c r="O371" s="3" t="str">
        <f>IF(Table134[[#This Row],[Crab S]]="X", Table134[[#This Row],[Code]], "")</f>
        <v/>
      </c>
    </row>
    <row r="372" spans="2:15" x14ac:dyDescent="0.25">
      <c r="B372" t="s">
        <v>655</v>
      </c>
      <c r="C372" t="s">
        <v>297</v>
      </c>
      <c r="D372" t="s">
        <v>298</v>
      </c>
      <c r="E37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BiomeType.SafeShallows_CaveEntrance_Obsolete, count = FindCount, probability = FindProbability},</v>
      </c>
      <c r="K372" s="3" t="str">
        <f>IF(Table134[[#This Row],[Cat]]="X",Table134[[#This Row],[Code]],"")</f>
        <v/>
      </c>
      <c r="L372" s="3" t="str">
        <f>IF(Table134[[#This Row],[Robot]]="X", Table134[[#This Row],[Code]],"")</f>
        <v/>
      </c>
      <c r="M372" s="3" t="str">
        <f>IF(Table134[[#This Row],[Blood C]]="X", Table134[[#This Row],[Code]],"")</f>
        <v/>
      </c>
      <c r="N372" s="3" t="str">
        <f>IF(Table134[[#This Row],[Cave C]]="X", Table134[[#This Row],[Code]],"")</f>
        <v/>
      </c>
      <c r="O372" s="3" t="str">
        <f>IF(Table134[[#This Row],[Crab S]]="X", Table134[[#This Row],[Code]], "")</f>
        <v/>
      </c>
    </row>
    <row r="373" spans="2:15" x14ac:dyDescent="0.25">
      <c r="B373" t="s">
        <v>656</v>
      </c>
      <c r="C373" t="s">
        <v>297</v>
      </c>
      <c r="D373" t="s">
        <v>298</v>
      </c>
      <c r="E37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BiomeType.SafeShallows_CaveFloor, count = FindCount, probability = FindProbability},</v>
      </c>
      <c r="K373" s="3" t="str">
        <f>IF(Table134[[#This Row],[Cat]]="X",Table134[[#This Row],[Code]],"")</f>
        <v/>
      </c>
      <c r="L373" s="3" t="str">
        <f>IF(Table134[[#This Row],[Robot]]="X", Table134[[#This Row],[Code]],"")</f>
        <v/>
      </c>
      <c r="M373" s="3" t="str">
        <f>IF(Table134[[#This Row],[Blood C]]="X", Table134[[#This Row],[Code]],"")</f>
        <v/>
      </c>
      <c r="N373" s="3" t="str">
        <f>IF(Table134[[#This Row],[Cave C]]="X", Table134[[#This Row],[Code]],"")</f>
        <v/>
      </c>
      <c r="O373" s="3" t="str">
        <f>IF(Table134[[#This Row],[Crab S]]="X", Table134[[#This Row],[Code]], "")</f>
        <v/>
      </c>
    </row>
    <row r="374" spans="2:15" x14ac:dyDescent="0.25">
      <c r="B374" t="s">
        <v>657</v>
      </c>
      <c r="C374" t="s">
        <v>297</v>
      </c>
      <c r="D374" t="s">
        <v>298</v>
      </c>
      <c r="E37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BiomeType.SafeShallows_CavePlants_Unused, count = FindCount, probability = FindProbability},</v>
      </c>
      <c r="K374" s="3" t="str">
        <f>IF(Table134[[#This Row],[Cat]]="X",Table134[[#This Row],[Code]],"")</f>
        <v/>
      </c>
      <c r="L374" s="3" t="str">
        <f>IF(Table134[[#This Row],[Robot]]="X", Table134[[#This Row],[Code]],"")</f>
        <v/>
      </c>
      <c r="M374" s="3" t="str">
        <f>IF(Table134[[#This Row],[Blood C]]="X", Table134[[#This Row],[Code]],"")</f>
        <v/>
      </c>
      <c r="N374" s="3" t="str">
        <f>IF(Table134[[#This Row],[Cave C]]="X", Table134[[#This Row],[Code]],"")</f>
        <v/>
      </c>
      <c r="O374" s="3" t="str">
        <f>IF(Table134[[#This Row],[Crab S]]="X", Table134[[#This Row],[Code]], "")</f>
        <v/>
      </c>
    </row>
    <row r="375" spans="2:15" x14ac:dyDescent="0.25">
      <c r="B375" t="s">
        <v>658</v>
      </c>
      <c r="C375" t="s">
        <v>297</v>
      </c>
      <c r="D375" t="s">
        <v>298</v>
      </c>
      <c r="E37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BiomeType.SafeShallows_CaveRecess_Obsolete, count = FindCount, probability = FindProbability},</v>
      </c>
      <c r="K375" s="3" t="str">
        <f>IF(Table134[[#This Row],[Cat]]="X",Table134[[#This Row],[Code]],"")</f>
        <v/>
      </c>
      <c r="L375" s="3" t="str">
        <f>IF(Table134[[#This Row],[Robot]]="X", Table134[[#This Row],[Code]],"")</f>
        <v/>
      </c>
      <c r="M375" s="3" t="str">
        <f>IF(Table134[[#This Row],[Blood C]]="X", Table134[[#This Row],[Code]],"")</f>
        <v/>
      </c>
      <c r="N375" s="3" t="str">
        <f>IF(Table134[[#This Row],[Cave C]]="X", Table134[[#This Row],[Code]],"")</f>
        <v/>
      </c>
      <c r="O375" s="3" t="str">
        <f>IF(Table134[[#This Row],[Crab S]]="X", Table134[[#This Row],[Code]], "")</f>
        <v/>
      </c>
    </row>
    <row r="376" spans="2:15" x14ac:dyDescent="0.25">
      <c r="B376" t="s">
        <v>659</v>
      </c>
      <c r="C376" t="s">
        <v>297</v>
      </c>
      <c r="D376" t="s">
        <v>298</v>
      </c>
      <c r="E37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BiomeType.SafeShallows_CaveSpecial, count = FindCount, probability = FindProbability},</v>
      </c>
      <c r="K376" s="3" t="str">
        <f>IF(Table134[[#This Row],[Cat]]="X",Table134[[#This Row],[Code]],"")</f>
        <v/>
      </c>
      <c r="L376" s="3" t="str">
        <f>IF(Table134[[#This Row],[Robot]]="X", Table134[[#This Row],[Code]],"")</f>
        <v/>
      </c>
      <c r="M376" s="3" t="str">
        <f>IF(Table134[[#This Row],[Blood C]]="X", Table134[[#This Row],[Code]],"")</f>
        <v/>
      </c>
      <c r="N376" s="3" t="str">
        <f>IF(Table134[[#This Row],[Cave C]]="X", Table134[[#This Row],[Code]],"")</f>
        <v/>
      </c>
      <c r="O376" s="3" t="str">
        <f>IF(Table134[[#This Row],[Crab S]]="X", Table134[[#This Row],[Code]], "")</f>
        <v/>
      </c>
    </row>
    <row r="377" spans="2:15" x14ac:dyDescent="0.25">
      <c r="B377" t="s">
        <v>660</v>
      </c>
      <c r="C377" t="s">
        <v>297</v>
      </c>
      <c r="D377" t="s">
        <v>298</v>
      </c>
      <c r="E37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BiomeType.SafeShallows_CaveWall, count = FindCount, probability = FindProbability},</v>
      </c>
      <c r="K377" s="3" t="str">
        <f>IF(Table134[[#This Row],[Cat]]="X",Table134[[#This Row],[Code]],"")</f>
        <v/>
      </c>
      <c r="L377" s="3" t="str">
        <f>IF(Table134[[#This Row],[Robot]]="X", Table134[[#This Row],[Code]],"")</f>
        <v/>
      </c>
      <c r="M377" s="3" t="str">
        <f>IF(Table134[[#This Row],[Blood C]]="X", Table134[[#This Row],[Code]],"")</f>
        <v/>
      </c>
      <c r="N377" s="3" t="str">
        <f>IF(Table134[[#This Row],[Cave C]]="X", Table134[[#This Row],[Code]],"")</f>
        <v/>
      </c>
      <c r="O377" s="3" t="str">
        <f>IF(Table134[[#This Row],[Crab S]]="X", Table134[[#This Row],[Code]], "")</f>
        <v/>
      </c>
    </row>
    <row r="378" spans="2:15" x14ac:dyDescent="0.25">
      <c r="B378" t="s">
        <v>661</v>
      </c>
      <c r="C378" t="s">
        <v>297</v>
      </c>
      <c r="D378" t="s">
        <v>298</v>
      </c>
      <c r="E37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BiomeType.SafeShallows_EscapePod, count = FindCount, probability = FindProbability},</v>
      </c>
      <c r="K378" s="3" t="str">
        <f>IF(Table134[[#This Row],[Cat]]="X",Table134[[#This Row],[Code]],"")</f>
        <v/>
      </c>
      <c r="L378" s="3" t="str">
        <f>IF(Table134[[#This Row],[Robot]]="X", Table134[[#This Row],[Code]],"")</f>
        <v/>
      </c>
      <c r="M378" s="3" t="str">
        <f>IF(Table134[[#This Row],[Blood C]]="X", Table134[[#This Row],[Code]],"")</f>
        <v/>
      </c>
      <c r="N378" s="3" t="str">
        <f>IF(Table134[[#This Row],[Cave C]]="X", Table134[[#This Row],[Code]],"")</f>
        <v/>
      </c>
      <c r="O378" s="3" t="str">
        <f>IF(Table134[[#This Row],[Crab S]]="X", Table134[[#This Row],[Code]], "")</f>
        <v/>
      </c>
    </row>
    <row r="379" spans="2:15" x14ac:dyDescent="0.25">
      <c r="B379" t="s">
        <v>662</v>
      </c>
      <c r="C379" t="s">
        <v>297</v>
      </c>
      <c r="D379" t="s">
        <v>298</v>
      </c>
      <c r="E37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BiomeType.SafeShallows_Grass, count = FindCount, probability = FindProbability},</v>
      </c>
      <c r="K379" s="3" t="str">
        <f>IF(Table134[[#This Row],[Cat]]="X",Table134[[#This Row],[Code]],"")</f>
        <v/>
      </c>
      <c r="L379" s="3" t="str">
        <f>IF(Table134[[#This Row],[Robot]]="X", Table134[[#This Row],[Code]],"")</f>
        <v/>
      </c>
      <c r="M379" s="3" t="str">
        <f>IF(Table134[[#This Row],[Blood C]]="X", Table134[[#This Row],[Code]],"")</f>
        <v/>
      </c>
      <c r="N379" s="3" t="str">
        <f>IF(Table134[[#This Row],[Cave C]]="X", Table134[[#This Row],[Code]],"")</f>
        <v/>
      </c>
      <c r="O379" s="3" t="str">
        <f>IF(Table134[[#This Row],[Crab S]]="X", Table134[[#This Row],[Code]], "")</f>
        <v/>
      </c>
    </row>
    <row r="380" spans="2:15" x14ac:dyDescent="0.25">
      <c r="B380" t="s">
        <v>663</v>
      </c>
      <c r="C380" t="s">
        <v>297</v>
      </c>
      <c r="D380" t="s">
        <v>298</v>
      </c>
      <c r="E38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BiomeType.SafeShallows_IslandSpecial_Obsolete, count = FindCount, probability = FindProbability},</v>
      </c>
      <c r="K380" s="3" t="str">
        <f>IF(Table134[[#This Row],[Cat]]="X",Table134[[#This Row],[Code]],"")</f>
        <v/>
      </c>
      <c r="L380" s="3" t="str">
        <f>IF(Table134[[#This Row],[Robot]]="X", Table134[[#This Row],[Code]],"")</f>
        <v/>
      </c>
      <c r="M380" s="3" t="str">
        <f>IF(Table134[[#This Row],[Blood C]]="X", Table134[[#This Row],[Code]],"")</f>
        <v/>
      </c>
      <c r="N380" s="3" t="str">
        <f>IF(Table134[[#This Row],[Cave C]]="X", Table134[[#This Row],[Code]],"")</f>
        <v/>
      </c>
      <c r="O380" s="3" t="str">
        <f>IF(Table134[[#This Row],[Crab S]]="X", Table134[[#This Row],[Code]], "")</f>
        <v/>
      </c>
    </row>
    <row r="381" spans="2:15" x14ac:dyDescent="0.25">
      <c r="B381" t="s">
        <v>664</v>
      </c>
      <c r="C381" t="s">
        <v>297</v>
      </c>
      <c r="D381" t="s">
        <v>298</v>
      </c>
      <c r="E38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BiomeType.SafeShallows_Island_Obsolete, count = FindCount, probability = FindProbability},</v>
      </c>
      <c r="K381" s="3" t="str">
        <f>IF(Table134[[#This Row],[Cat]]="X",Table134[[#This Row],[Code]],"")</f>
        <v/>
      </c>
      <c r="L381" s="3" t="str">
        <f>IF(Table134[[#This Row],[Robot]]="X", Table134[[#This Row],[Code]],"")</f>
        <v/>
      </c>
      <c r="M381" s="3" t="str">
        <f>IF(Table134[[#This Row],[Blood C]]="X", Table134[[#This Row],[Code]],"")</f>
        <v/>
      </c>
      <c r="N381" s="3" t="str">
        <f>IF(Table134[[#This Row],[Cave C]]="X", Table134[[#This Row],[Code]],"")</f>
        <v/>
      </c>
      <c r="O381" s="3" t="str">
        <f>IF(Table134[[#This Row],[Crab S]]="X", Table134[[#This Row],[Code]], "")</f>
        <v/>
      </c>
    </row>
    <row r="382" spans="2:15" x14ac:dyDescent="0.25">
      <c r="B382" t="s">
        <v>665</v>
      </c>
      <c r="C382" t="s">
        <v>297</v>
      </c>
      <c r="D382" t="s">
        <v>298</v>
      </c>
      <c r="E38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BiomeType.SafeShallows_OpenDeep_CreatureOnly, count = FindCount, probability = FindProbability},</v>
      </c>
      <c r="K382" s="3" t="str">
        <f>IF(Table134[[#This Row],[Cat]]="X",Table134[[#This Row],[Code]],"")</f>
        <v/>
      </c>
      <c r="L382" s="3" t="str">
        <f>IF(Table134[[#This Row],[Robot]]="X", Table134[[#This Row],[Code]],"")</f>
        <v/>
      </c>
      <c r="M382" s="3" t="str">
        <f>IF(Table134[[#This Row],[Blood C]]="X", Table134[[#This Row],[Code]],"")</f>
        <v/>
      </c>
      <c r="N382" s="3" t="str">
        <f>IF(Table134[[#This Row],[Cave C]]="X", Table134[[#This Row],[Code]],"")</f>
        <v/>
      </c>
      <c r="O382" s="3" t="str">
        <f>IF(Table134[[#This Row],[Crab S]]="X", Table134[[#This Row],[Code]], "")</f>
        <v/>
      </c>
    </row>
    <row r="383" spans="2:15" x14ac:dyDescent="0.25">
      <c r="B383" t="s">
        <v>666</v>
      </c>
      <c r="C383" t="s">
        <v>297</v>
      </c>
      <c r="D383" t="s">
        <v>298</v>
      </c>
      <c r="E38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BiomeType.SafeShallows_OpenShallow_CreatureOnly, count = FindCount, probability = FindProbability},</v>
      </c>
      <c r="K383" s="3" t="str">
        <f>IF(Table134[[#This Row],[Cat]]="X",Table134[[#This Row],[Code]],"")</f>
        <v/>
      </c>
      <c r="L383" s="3" t="str">
        <f>IF(Table134[[#This Row],[Robot]]="X", Table134[[#This Row],[Code]],"")</f>
        <v/>
      </c>
      <c r="M383" s="3" t="str">
        <f>IF(Table134[[#This Row],[Blood C]]="X", Table134[[#This Row],[Code]],"")</f>
        <v/>
      </c>
      <c r="N383" s="3" t="str">
        <f>IF(Table134[[#This Row],[Cave C]]="X", Table134[[#This Row],[Code]],"")</f>
        <v/>
      </c>
      <c r="O383" s="3" t="str">
        <f>IF(Table134[[#This Row],[Crab S]]="X", Table134[[#This Row],[Code]], "")</f>
        <v/>
      </c>
    </row>
    <row r="384" spans="2:15" x14ac:dyDescent="0.25">
      <c r="B384" t="s">
        <v>667</v>
      </c>
      <c r="C384" t="s">
        <v>297</v>
      </c>
      <c r="D384" t="s">
        <v>298</v>
      </c>
      <c r="E38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BiomeType.SafeShallows_Plants, count = FindCount, probability = FindProbability},</v>
      </c>
      <c r="K384" s="3" t="str">
        <f>IF(Table134[[#This Row],[Cat]]="X",Table134[[#This Row],[Code]],"")</f>
        <v/>
      </c>
      <c r="L384" s="3" t="str">
        <f>IF(Table134[[#This Row],[Robot]]="X", Table134[[#This Row],[Code]],"")</f>
        <v/>
      </c>
      <c r="M384" s="3" t="str">
        <f>IF(Table134[[#This Row],[Blood C]]="X", Table134[[#This Row],[Code]],"")</f>
        <v/>
      </c>
      <c r="N384" s="3" t="str">
        <f>IF(Table134[[#This Row],[Cave C]]="X", Table134[[#This Row],[Code]],"")</f>
        <v/>
      </c>
      <c r="O384" s="3" t="str">
        <f>IF(Table134[[#This Row],[Crab S]]="X", Table134[[#This Row],[Code]], "")</f>
        <v/>
      </c>
    </row>
    <row r="385" spans="2:15" x14ac:dyDescent="0.25">
      <c r="B385" t="s">
        <v>668</v>
      </c>
      <c r="C385" t="s">
        <v>297</v>
      </c>
      <c r="D385" t="s">
        <v>298</v>
      </c>
      <c r="E38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BiomeType.SafeShallows_PlateauTop_Obsolete, count = FindCount, probability = FindProbability},</v>
      </c>
      <c r="K385" s="3" t="str">
        <f>IF(Table134[[#This Row],[Cat]]="X",Table134[[#This Row],[Code]],"")</f>
        <v/>
      </c>
      <c r="L385" s="3" t="str">
        <f>IF(Table134[[#This Row],[Robot]]="X", Table134[[#This Row],[Code]],"")</f>
        <v/>
      </c>
      <c r="M385" s="3" t="str">
        <f>IF(Table134[[#This Row],[Blood C]]="X", Table134[[#This Row],[Code]],"")</f>
        <v/>
      </c>
      <c r="N385" s="3" t="str">
        <f>IF(Table134[[#This Row],[Cave C]]="X", Table134[[#This Row],[Code]],"")</f>
        <v/>
      </c>
      <c r="O385" s="3" t="str">
        <f>IF(Table134[[#This Row],[Crab S]]="X", Table134[[#This Row],[Code]], "")</f>
        <v/>
      </c>
    </row>
    <row r="386" spans="2:15" x14ac:dyDescent="0.25">
      <c r="B386" t="s">
        <v>669</v>
      </c>
      <c r="C386" t="s">
        <v>297</v>
      </c>
      <c r="D386" t="s">
        <v>298</v>
      </c>
      <c r="E38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BiomeType.SafeShallows_PlateauWallBase_Obsolete, count = FindCount, probability = FindProbability},</v>
      </c>
      <c r="K386" s="3" t="str">
        <f>IF(Table134[[#This Row],[Cat]]="X",Table134[[#This Row],[Code]],"")</f>
        <v/>
      </c>
      <c r="L386" s="3" t="str">
        <f>IF(Table134[[#This Row],[Robot]]="X", Table134[[#This Row],[Code]],"")</f>
        <v/>
      </c>
      <c r="M386" s="3" t="str">
        <f>IF(Table134[[#This Row],[Blood C]]="X", Table134[[#This Row],[Code]],"")</f>
        <v/>
      </c>
      <c r="N386" s="3" t="str">
        <f>IF(Table134[[#This Row],[Cave C]]="X", Table134[[#This Row],[Code]],"")</f>
        <v/>
      </c>
      <c r="O386" s="3" t="str">
        <f>IF(Table134[[#This Row],[Crab S]]="X", Table134[[#This Row],[Code]], "")</f>
        <v/>
      </c>
    </row>
    <row r="387" spans="2:15" x14ac:dyDescent="0.25">
      <c r="B387" t="s">
        <v>670</v>
      </c>
      <c r="C387" t="s">
        <v>297</v>
      </c>
      <c r="D387" t="s">
        <v>298</v>
      </c>
      <c r="E38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BiomeType.SafeShallows_SandDunes_Obsolete, count = FindCount, probability = FindProbability},</v>
      </c>
      <c r="K387" s="3" t="str">
        <f>IF(Table134[[#This Row],[Cat]]="X",Table134[[#This Row],[Code]],"")</f>
        <v/>
      </c>
      <c r="L387" s="3" t="str">
        <f>IF(Table134[[#This Row],[Robot]]="X", Table134[[#This Row],[Code]],"")</f>
        <v/>
      </c>
      <c r="M387" s="3" t="str">
        <f>IF(Table134[[#This Row],[Blood C]]="X", Table134[[#This Row],[Code]],"")</f>
        <v/>
      </c>
      <c r="N387" s="3" t="str">
        <f>IF(Table134[[#This Row],[Cave C]]="X", Table134[[#This Row],[Code]],"")</f>
        <v/>
      </c>
      <c r="O387" s="3" t="str">
        <f>IF(Table134[[#This Row],[Crab S]]="X", Table134[[#This Row],[Code]], "")</f>
        <v/>
      </c>
    </row>
    <row r="388" spans="2:15" x14ac:dyDescent="0.25">
      <c r="B388" t="s">
        <v>671</v>
      </c>
      <c r="C388" t="s">
        <v>297</v>
      </c>
      <c r="D388" t="s">
        <v>298</v>
      </c>
      <c r="E38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BiomeType.SafeShallows_SandFlat, count = FindCount, probability = FindProbability},</v>
      </c>
      <c r="K388" s="3" t="str">
        <f>IF(Table134[[#This Row],[Cat]]="X",Table134[[#This Row],[Code]],"")</f>
        <v/>
      </c>
      <c r="L388" s="3" t="str">
        <f>IF(Table134[[#This Row],[Robot]]="X", Table134[[#This Row],[Code]],"")</f>
        <v/>
      </c>
      <c r="M388" s="3" t="str">
        <f>IF(Table134[[#This Row],[Blood C]]="X", Table134[[#This Row],[Code]],"")</f>
        <v/>
      </c>
      <c r="N388" s="3" t="str">
        <f>IF(Table134[[#This Row],[Cave C]]="X", Table134[[#This Row],[Code]],"")</f>
        <v/>
      </c>
      <c r="O388" s="3" t="str">
        <f>IF(Table134[[#This Row],[Crab S]]="X", Table134[[#This Row],[Code]], "")</f>
        <v/>
      </c>
    </row>
    <row r="389" spans="2:15" x14ac:dyDescent="0.25">
      <c r="B389" t="s">
        <v>672</v>
      </c>
      <c r="C389" t="s">
        <v>297</v>
      </c>
      <c r="D389" t="s">
        <v>298</v>
      </c>
      <c r="E38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BiomeType.SafeShallows_ShellTunnel, count = FindCount, probability = FindProbability},</v>
      </c>
      <c r="K389" s="3" t="str">
        <f>IF(Table134[[#This Row],[Cat]]="X",Table134[[#This Row],[Code]],"")</f>
        <v/>
      </c>
      <c r="L389" s="3" t="str">
        <f>IF(Table134[[#This Row],[Robot]]="X", Table134[[#This Row],[Code]],"")</f>
        <v/>
      </c>
      <c r="M389" s="3" t="str">
        <f>IF(Table134[[#This Row],[Blood C]]="X", Table134[[#This Row],[Code]],"")</f>
        <v/>
      </c>
      <c r="N389" s="3" t="str">
        <f>IF(Table134[[#This Row],[Cave C]]="X", Table134[[#This Row],[Code]],"")</f>
        <v/>
      </c>
      <c r="O389" s="3" t="str">
        <f>IF(Table134[[#This Row],[Crab S]]="X", Table134[[#This Row],[Code]], "")</f>
        <v/>
      </c>
    </row>
    <row r="390" spans="2:15" x14ac:dyDescent="0.25">
      <c r="B390" t="s">
        <v>673</v>
      </c>
      <c r="C390" t="s">
        <v>297</v>
      </c>
      <c r="D390" t="s">
        <v>298</v>
      </c>
      <c r="E39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BiomeType.SafeShallows_ShellTunnelHuge, count = FindCount, probability = FindProbability},</v>
      </c>
      <c r="K390" s="3" t="str">
        <f>IF(Table134[[#This Row],[Cat]]="X",Table134[[#This Row],[Code]],"")</f>
        <v/>
      </c>
      <c r="L390" s="3" t="str">
        <f>IF(Table134[[#This Row],[Robot]]="X", Table134[[#This Row],[Code]],"")</f>
        <v/>
      </c>
      <c r="M390" s="3" t="str">
        <f>IF(Table134[[#This Row],[Blood C]]="X", Table134[[#This Row],[Code]],"")</f>
        <v/>
      </c>
      <c r="N390" s="3" t="str">
        <f>IF(Table134[[#This Row],[Cave C]]="X", Table134[[#This Row],[Code]],"")</f>
        <v/>
      </c>
      <c r="O390" s="3" t="str">
        <f>IF(Table134[[#This Row],[Crab S]]="X", Table134[[#This Row],[Code]], "")</f>
        <v/>
      </c>
    </row>
    <row r="391" spans="2:15" x14ac:dyDescent="0.25">
      <c r="B391" t="s">
        <v>674</v>
      </c>
      <c r="C391" t="s">
        <v>297</v>
      </c>
      <c r="D391" t="s">
        <v>298</v>
      </c>
      <c r="E39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BiomeType.SafeShallows_TechSite, count = FindCount, probability = FindProbability},</v>
      </c>
      <c r="K391" s="3" t="str">
        <f>IF(Table134[[#This Row],[Cat]]="X",Table134[[#This Row],[Code]],"")</f>
        <v/>
      </c>
      <c r="L391" s="3" t="str">
        <f>IF(Table134[[#This Row],[Robot]]="X", Table134[[#This Row],[Code]],"")</f>
        <v/>
      </c>
      <c r="M391" s="3" t="str">
        <f>IF(Table134[[#This Row],[Blood C]]="X", Table134[[#This Row],[Code]],"")</f>
        <v/>
      </c>
      <c r="N391" s="3" t="str">
        <f>IF(Table134[[#This Row],[Cave C]]="X", Table134[[#This Row],[Code]],"")</f>
        <v/>
      </c>
      <c r="O391" s="3" t="str">
        <f>IF(Table134[[#This Row],[Crab S]]="X", Table134[[#This Row],[Code]], "")</f>
        <v/>
      </c>
    </row>
    <row r="392" spans="2:15" x14ac:dyDescent="0.25">
      <c r="B392" t="s">
        <v>675</v>
      </c>
      <c r="C392" t="s">
        <v>297</v>
      </c>
      <c r="D392" t="s">
        <v>298</v>
      </c>
      <c r="E39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BiomeType.SafeShallows_TechSite_Barrier, count = FindCount, probability = FindProbability},</v>
      </c>
      <c r="K392" s="3" t="str">
        <f>IF(Table134[[#This Row],[Cat]]="X",Table134[[#This Row],[Code]],"")</f>
        <v/>
      </c>
      <c r="L392" s="3" t="str">
        <f>IF(Table134[[#This Row],[Robot]]="X", Table134[[#This Row],[Code]],"")</f>
        <v/>
      </c>
      <c r="M392" s="3" t="str">
        <f>IF(Table134[[#This Row],[Blood C]]="X", Table134[[#This Row],[Code]],"")</f>
        <v/>
      </c>
      <c r="N392" s="3" t="str">
        <f>IF(Table134[[#This Row],[Cave C]]="X", Table134[[#This Row],[Code]],"")</f>
        <v/>
      </c>
      <c r="O392" s="3" t="str">
        <f>IF(Table134[[#This Row],[Crab S]]="X", Table134[[#This Row],[Code]], "")</f>
        <v/>
      </c>
    </row>
    <row r="393" spans="2:15" x14ac:dyDescent="0.25">
      <c r="B393" t="s">
        <v>676</v>
      </c>
      <c r="C393" t="s">
        <v>297</v>
      </c>
      <c r="D393" t="s">
        <v>298</v>
      </c>
      <c r="E39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BiomeType.SafeShallows_TechSite_Hidden_Obsolete, count = FindCount, probability = FindProbability},</v>
      </c>
      <c r="K393" s="3" t="str">
        <f>IF(Table134[[#This Row],[Cat]]="X",Table134[[#This Row],[Code]],"")</f>
        <v/>
      </c>
      <c r="L393" s="3" t="str">
        <f>IF(Table134[[#This Row],[Robot]]="X", Table134[[#This Row],[Code]],"")</f>
        <v/>
      </c>
      <c r="M393" s="3" t="str">
        <f>IF(Table134[[#This Row],[Blood C]]="X", Table134[[#This Row],[Code]],"")</f>
        <v/>
      </c>
      <c r="N393" s="3" t="str">
        <f>IF(Table134[[#This Row],[Cave C]]="X", Table134[[#This Row],[Code]],"")</f>
        <v/>
      </c>
      <c r="O393" s="3" t="str">
        <f>IF(Table134[[#This Row],[Crab S]]="X", Table134[[#This Row],[Code]], "")</f>
        <v/>
      </c>
    </row>
    <row r="394" spans="2:15" x14ac:dyDescent="0.25">
      <c r="B394" t="s">
        <v>0</v>
      </c>
      <c r="C394" t="s">
        <v>297</v>
      </c>
      <c r="D394" t="s">
        <v>298</v>
      </c>
      <c r="E39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BiomeType.SafeShallows_TechSite_Scattered, count = FindCount, probability = FindProbability},</v>
      </c>
      <c r="G394" t="s">
        <v>296</v>
      </c>
      <c r="J394" t="s">
        <v>296</v>
      </c>
      <c r="K394" s="3" t="str">
        <f>IF(Table134[[#This Row],[Cat]]="X",Table134[[#This Row],[Code]],"")</f>
        <v/>
      </c>
      <c r="L394" s="3" t="str">
        <f>IF(Table134[[#This Row],[Robot]]="X", Table134[[#This Row],[Code]],"")</f>
        <v>new LootDistributionData.BiomeData { biome = BiomeType.SafeShallows_TechSite_Scattered, count = FindCount, probability = FindProbability},</v>
      </c>
      <c r="M394" s="3" t="str">
        <f>IF(Table134[[#This Row],[Blood C]]="X", Table134[[#This Row],[Code]],"")</f>
        <v/>
      </c>
      <c r="N394" s="3" t="str">
        <f>IF(Table134[[#This Row],[Cave C]]="X", Table134[[#This Row],[Code]],"")</f>
        <v/>
      </c>
      <c r="O394" s="3" t="str">
        <f>IF(Table134[[#This Row],[Crab S]]="X", Table134[[#This Row],[Code]], "")</f>
        <v>new LootDistributionData.BiomeData { biome = BiomeType.SafeShallows_TechSite_Scattered, count = FindCount, probability = FindProbability},</v>
      </c>
    </row>
    <row r="395" spans="2:15" x14ac:dyDescent="0.25">
      <c r="B395" t="s">
        <v>677</v>
      </c>
      <c r="C395" t="s">
        <v>297</v>
      </c>
      <c r="D395" t="s">
        <v>298</v>
      </c>
      <c r="E39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BiomeType.SafeShallows_TechSite_Scattered_Crate_Obsolete, count = FindCount, probability = FindProbability},</v>
      </c>
      <c r="K395" s="3" t="str">
        <f>IF(Table134[[#This Row],[Cat]]="X",Table134[[#This Row],[Code]],"")</f>
        <v/>
      </c>
      <c r="L395" s="3" t="str">
        <f>IF(Table134[[#This Row],[Robot]]="X", Table134[[#This Row],[Code]],"")</f>
        <v/>
      </c>
      <c r="M395" s="3" t="str">
        <f>IF(Table134[[#This Row],[Blood C]]="X", Table134[[#This Row],[Code]],"")</f>
        <v/>
      </c>
      <c r="N395" s="3" t="str">
        <f>IF(Table134[[#This Row],[Cave C]]="X", Table134[[#This Row],[Code]],"")</f>
        <v/>
      </c>
      <c r="O395" s="3" t="str">
        <f>IF(Table134[[#This Row],[Crab S]]="X", Table134[[#This Row],[Code]], "")</f>
        <v/>
      </c>
    </row>
    <row r="396" spans="2:15" x14ac:dyDescent="0.25">
      <c r="B396" t="s">
        <v>678</v>
      </c>
      <c r="C396" t="s">
        <v>297</v>
      </c>
      <c r="D396" t="s">
        <v>298</v>
      </c>
      <c r="E39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BiomeType.SafeShallows_UniqueCreature, count = FindCount, probability = FindProbability},</v>
      </c>
      <c r="K396" s="3" t="str">
        <f>IF(Table134[[#This Row],[Cat]]="X",Table134[[#This Row],[Code]],"")</f>
        <v/>
      </c>
      <c r="L396" s="3" t="str">
        <f>IF(Table134[[#This Row],[Robot]]="X", Table134[[#This Row],[Code]],"")</f>
        <v/>
      </c>
      <c r="M396" s="3" t="str">
        <f>IF(Table134[[#This Row],[Blood C]]="X", Table134[[#This Row],[Code]],"")</f>
        <v/>
      </c>
      <c r="N396" s="3" t="str">
        <f>IF(Table134[[#This Row],[Cave C]]="X", Table134[[#This Row],[Code]],"")</f>
        <v/>
      </c>
      <c r="O396" s="3" t="str">
        <f>IF(Table134[[#This Row],[Crab S]]="X", Table134[[#This Row],[Code]], "")</f>
        <v/>
      </c>
    </row>
    <row r="397" spans="2:15" x14ac:dyDescent="0.25">
      <c r="B397" t="s">
        <v>679</v>
      </c>
      <c r="C397" t="s">
        <v>297</v>
      </c>
      <c r="D397" t="s">
        <v>298</v>
      </c>
      <c r="E39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BiomeType.SafeShallows_UniqueCreatureCave, count = FindCount, probability = FindProbability},</v>
      </c>
      <c r="K397" s="3" t="str">
        <f>IF(Table134[[#This Row],[Cat]]="X",Table134[[#This Row],[Code]],"")</f>
        <v/>
      </c>
      <c r="L397" s="3" t="str">
        <f>IF(Table134[[#This Row],[Robot]]="X", Table134[[#This Row],[Code]],"")</f>
        <v/>
      </c>
      <c r="M397" s="3" t="str">
        <f>IF(Table134[[#This Row],[Blood C]]="X", Table134[[#This Row],[Code]],"")</f>
        <v/>
      </c>
      <c r="N397" s="3" t="str">
        <f>IF(Table134[[#This Row],[Cave C]]="X", Table134[[#This Row],[Code]],"")</f>
        <v/>
      </c>
      <c r="O397" s="3" t="str">
        <f>IF(Table134[[#This Row],[Crab S]]="X", Table134[[#This Row],[Code]], "")</f>
        <v/>
      </c>
    </row>
    <row r="398" spans="2:15" x14ac:dyDescent="0.25">
      <c r="B398" t="s">
        <v>680</v>
      </c>
      <c r="C398" t="s">
        <v>297</v>
      </c>
      <c r="D398" t="s">
        <v>298</v>
      </c>
      <c r="E39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BiomeType.SafeShallows_Wall, count = FindCount, probability = FindProbability},</v>
      </c>
      <c r="K398" s="3" t="str">
        <f>IF(Table134[[#This Row],[Cat]]="X",Table134[[#This Row],[Code]],"")</f>
        <v/>
      </c>
      <c r="L398" s="3" t="str">
        <f>IF(Table134[[#This Row],[Robot]]="X", Table134[[#This Row],[Code]],"")</f>
        <v/>
      </c>
      <c r="M398" s="3" t="str">
        <f>IF(Table134[[#This Row],[Blood C]]="X", Table134[[#This Row],[Code]],"")</f>
        <v/>
      </c>
      <c r="N398" s="3" t="str">
        <f>IF(Table134[[#This Row],[Cave C]]="X", Table134[[#This Row],[Code]],"")</f>
        <v/>
      </c>
      <c r="O398" s="3" t="str">
        <f>IF(Table134[[#This Row],[Crab S]]="X", Table134[[#This Row],[Code]], "")</f>
        <v/>
      </c>
    </row>
    <row r="399" spans="2:15" x14ac:dyDescent="0.25">
      <c r="B399" t="s">
        <v>681</v>
      </c>
      <c r="C399" t="s">
        <v>297</v>
      </c>
      <c r="D399" t="s">
        <v>298</v>
      </c>
      <c r="E39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BiomeType.SafeShallows__Generic_Obsolete, count = FindCount, probability = FindProbability},</v>
      </c>
      <c r="K399" s="3" t="str">
        <f>IF(Table134[[#This Row],[Cat]]="X",Table134[[#This Row],[Code]],"")</f>
        <v/>
      </c>
      <c r="L399" s="3" t="str">
        <f>IF(Table134[[#This Row],[Robot]]="X", Table134[[#This Row],[Code]],"")</f>
        <v/>
      </c>
      <c r="M399" s="3" t="str">
        <f>IF(Table134[[#This Row],[Blood C]]="X", Table134[[#This Row],[Code]],"")</f>
        <v/>
      </c>
      <c r="N399" s="3" t="str">
        <f>IF(Table134[[#This Row],[Cave C]]="X", Table134[[#This Row],[Code]],"")</f>
        <v/>
      </c>
      <c r="O399" s="3" t="str">
        <f>IF(Table134[[#This Row],[Crab S]]="X", Table134[[#This Row],[Code]], "")</f>
        <v/>
      </c>
    </row>
    <row r="400" spans="2:15" x14ac:dyDescent="0.25">
      <c r="B400" t="s">
        <v>682</v>
      </c>
      <c r="C400" t="s">
        <v>297</v>
      </c>
      <c r="D400" t="s">
        <v>298</v>
      </c>
      <c r="E40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BiomeType.SeaTreaderPath_CaveCeiling, count = FindCount, probability = FindProbability},</v>
      </c>
      <c r="K400" s="3" t="str">
        <f>IF(Table134[[#This Row],[Cat]]="X",Table134[[#This Row],[Code]],"")</f>
        <v/>
      </c>
      <c r="L400" s="3" t="str">
        <f>IF(Table134[[#This Row],[Robot]]="X", Table134[[#This Row],[Code]],"")</f>
        <v/>
      </c>
      <c r="M400" s="3" t="str">
        <f>IF(Table134[[#This Row],[Blood C]]="X", Table134[[#This Row],[Code]],"")</f>
        <v/>
      </c>
      <c r="N400" s="3" t="str">
        <f>IF(Table134[[#This Row],[Cave C]]="X", Table134[[#This Row],[Code]],"")</f>
        <v/>
      </c>
      <c r="O400" s="3" t="str">
        <f>IF(Table134[[#This Row],[Crab S]]="X", Table134[[#This Row],[Code]], "")</f>
        <v/>
      </c>
    </row>
    <row r="401" spans="2:15" x14ac:dyDescent="0.25">
      <c r="B401" t="s">
        <v>683</v>
      </c>
      <c r="C401" t="s">
        <v>297</v>
      </c>
      <c r="D401" t="s">
        <v>298</v>
      </c>
      <c r="E40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BiomeType.SeaTreaderPath_CaveFloor, count = FindCount, probability = FindProbability},</v>
      </c>
      <c r="K401" s="3" t="str">
        <f>IF(Table134[[#This Row],[Cat]]="X",Table134[[#This Row],[Code]],"")</f>
        <v/>
      </c>
      <c r="L401" s="3" t="str">
        <f>IF(Table134[[#This Row],[Robot]]="X", Table134[[#This Row],[Code]],"")</f>
        <v/>
      </c>
      <c r="M401" s="3" t="str">
        <f>IF(Table134[[#This Row],[Blood C]]="X", Table134[[#This Row],[Code]],"")</f>
        <v/>
      </c>
      <c r="N401" s="3" t="str">
        <f>IF(Table134[[#This Row],[Cave C]]="X", Table134[[#This Row],[Code]],"")</f>
        <v/>
      </c>
      <c r="O401" s="3" t="str">
        <f>IF(Table134[[#This Row],[Crab S]]="X", Table134[[#This Row],[Code]], "")</f>
        <v/>
      </c>
    </row>
    <row r="402" spans="2:15" x14ac:dyDescent="0.25">
      <c r="B402" t="s">
        <v>684</v>
      </c>
      <c r="C402" t="s">
        <v>297</v>
      </c>
      <c r="D402" t="s">
        <v>298</v>
      </c>
      <c r="E40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BiomeType.SeaTreaderPath_CaveWall, count = FindCount, probability = FindProbability},</v>
      </c>
      <c r="K402" s="3" t="str">
        <f>IF(Table134[[#This Row],[Cat]]="X",Table134[[#This Row],[Code]],"")</f>
        <v/>
      </c>
      <c r="L402" s="3" t="str">
        <f>IF(Table134[[#This Row],[Robot]]="X", Table134[[#This Row],[Code]],"")</f>
        <v/>
      </c>
      <c r="M402" s="3" t="str">
        <f>IF(Table134[[#This Row],[Blood C]]="X", Table134[[#This Row],[Code]],"")</f>
        <v/>
      </c>
      <c r="N402" s="3" t="str">
        <f>IF(Table134[[#This Row],[Cave C]]="X", Table134[[#This Row],[Code]],"")</f>
        <v/>
      </c>
      <c r="O402" s="3" t="str">
        <f>IF(Table134[[#This Row],[Crab S]]="X", Table134[[#This Row],[Code]], "")</f>
        <v/>
      </c>
    </row>
    <row r="403" spans="2:15" x14ac:dyDescent="0.25">
      <c r="B403" t="s">
        <v>685</v>
      </c>
      <c r="C403" t="s">
        <v>297</v>
      </c>
      <c r="D403" t="s">
        <v>298</v>
      </c>
      <c r="E40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BiomeType.SeaTreaderPath_Grass, count = FindCount, probability = FindProbability},</v>
      </c>
      <c r="K403" s="3" t="str">
        <f>IF(Table134[[#This Row],[Cat]]="X",Table134[[#This Row],[Code]],"")</f>
        <v/>
      </c>
      <c r="L403" s="3" t="str">
        <f>IF(Table134[[#This Row],[Robot]]="X", Table134[[#This Row],[Code]],"")</f>
        <v/>
      </c>
      <c r="M403" s="3" t="str">
        <f>IF(Table134[[#This Row],[Blood C]]="X", Table134[[#This Row],[Code]],"")</f>
        <v/>
      </c>
      <c r="N403" s="3" t="str">
        <f>IF(Table134[[#This Row],[Cave C]]="X", Table134[[#This Row],[Code]],"")</f>
        <v/>
      </c>
      <c r="O403" s="3" t="str">
        <f>IF(Table134[[#This Row],[Crab S]]="X", Table134[[#This Row],[Code]], "")</f>
        <v/>
      </c>
    </row>
    <row r="404" spans="2:15" x14ac:dyDescent="0.25">
      <c r="B404" t="s">
        <v>686</v>
      </c>
      <c r="C404" t="s">
        <v>297</v>
      </c>
      <c r="D404" t="s">
        <v>298</v>
      </c>
      <c r="E40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BiomeType.SeaTreaderPath_OpenDeep_CreatureOnly, count = FindCount, probability = FindProbability},</v>
      </c>
      <c r="K404" s="3" t="str">
        <f>IF(Table134[[#This Row],[Cat]]="X",Table134[[#This Row],[Code]],"")</f>
        <v/>
      </c>
      <c r="L404" s="3" t="str">
        <f>IF(Table134[[#This Row],[Robot]]="X", Table134[[#This Row],[Code]],"")</f>
        <v/>
      </c>
      <c r="M404" s="3" t="str">
        <f>IF(Table134[[#This Row],[Blood C]]="X", Table134[[#This Row],[Code]],"")</f>
        <v/>
      </c>
      <c r="N404" s="3" t="str">
        <f>IF(Table134[[#This Row],[Cave C]]="X", Table134[[#This Row],[Code]],"")</f>
        <v/>
      </c>
      <c r="O404" s="3" t="str">
        <f>IF(Table134[[#This Row],[Crab S]]="X", Table134[[#This Row],[Code]], "")</f>
        <v/>
      </c>
    </row>
    <row r="405" spans="2:15" x14ac:dyDescent="0.25">
      <c r="B405" t="s">
        <v>687</v>
      </c>
      <c r="C405" t="s">
        <v>297</v>
      </c>
      <c r="D405" t="s">
        <v>298</v>
      </c>
      <c r="E40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BiomeType.SeaTreaderPath_OpenShallow_CreatureOnly, count = FindCount, probability = FindProbability},</v>
      </c>
      <c r="K405" s="3" t="str">
        <f>IF(Table134[[#This Row],[Cat]]="X",Table134[[#This Row],[Code]],"")</f>
        <v/>
      </c>
      <c r="L405" s="3" t="str">
        <f>IF(Table134[[#This Row],[Robot]]="X", Table134[[#This Row],[Code]],"")</f>
        <v/>
      </c>
      <c r="M405" s="3" t="str">
        <f>IF(Table134[[#This Row],[Blood C]]="X", Table134[[#This Row],[Code]],"")</f>
        <v/>
      </c>
      <c r="N405" s="3" t="str">
        <f>IF(Table134[[#This Row],[Cave C]]="X", Table134[[#This Row],[Code]],"")</f>
        <v/>
      </c>
      <c r="O405" s="3" t="str">
        <f>IF(Table134[[#This Row],[Crab S]]="X", Table134[[#This Row],[Code]], "")</f>
        <v/>
      </c>
    </row>
    <row r="406" spans="2:15" x14ac:dyDescent="0.25">
      <c r="B406" t="s">
        <v>688</v>
      </c>
      <c r="C406" t="s">
        <v>297</v>
      </c>
      <c r="D406" t="s">
        <v>298</v>
      </c>
      <c r="E40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BiomeType.SeaTreaderPath_Path, count = FindCount, probability = FindProbability},</v>
      </c>
      <c r="K406" s="3" t="str">
        <f>IF(Table134[[#This Row],[Cat]]="X",Table134[[#This Row],[Code]],"")</f>
        <v/>
      </c>
      <c r="L406" s="3" t="str">
        <f>IF(Table134[[#This Row],[Robot]]="X", Table134[[#This Row],[Code]],"")</f>
        <v/>
      </c>
      <c r="M406" s="3" t="str">
        <f>IF(Table134[[#This Row],[Blood C]]="X", Table134[[#This Row],[Code]],"")</f>
        <v/>
      </c>
      <c r="N406" s="3" t="str">
        <f>IF(Table134[[#This Row],[Cave C]]="X", Table134[[#This Row],[Code]],"")</f>
        <v/>
      </c>
      <c r="O406" s="3" t="str">
        <f>IF(Table134[[#This Row],[Crab S]]="X", Table134[[#This Row],[Code]], "")</f>
        <v/>
      </c>
    </row>
    <row r="407" spans="2:15" x14ac:dyDescent="0.25">
      <c r="B407" t="s">
        <v>689</v>
      </c>
      <c r="C407" t="s">
        <v>297</v>
      </c>
      <c r="D407" t="s">
        <v>298</v>
      </c>
      <c r="E40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BiomeType.SeaTreaderPath_Rock, count = FindCount, probability = FindProbability},</v>
      </c>
      <c r="K407" s="3" t="str">
        <f>IF(Table134[[#This Row],[Cat]]="X",Table134[[#This Row],[Code]],"")</f>
        <v/>
      </c>
      <c r="L407" s="3" t="str">
        <f>IF(Table134[[#This Row],[Robot]]="X", Table134[[#This Row],[Code]],"")</f>
        <v/>
      </c>
      <c r="M407" s="3" t="str">
        <f>IF(Table134[[#This Row],[Blood C]]="X", Table134[[#This Row],[Code]],"")</f>
        <v/>
      </c>
      <c r="N407" s="3" t="str">
        <f>IF(Table134[[#This Row],[Cave C]]="X", Table134[[#This Row],[Code]],"")</f>
        <v/>
      </c>
      <c r="O407" s="3" t="str">
        <f>IF(Table134[[#This Row],[Crab S]]="X", Table134[[#This Row],[Code]], "")</f>
        <v/>
      </c>
    </row>
    <row r="408" spans="2:15" x14ac:dyDescent="0.25">
      <c r="B408" t="s">
        <v>690</v>
      </c>
      <c r="C408" t="s">
        <v>297</v>
      </c>
      <c r="D408" t="s">
        <v>298</v>
      </c>
      <c r="E40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BiomeType.SeaTreaderPath_Sand, count = FindCount, probability = FindProbability},</v>
      </c>
      <c r="K408" s="3" t="str">
        <f>IF(Table134[[#This Row],[Cat]]="X",Table134[[#This Row],[Code]],"")</f>
        <v/>
      </c>
      <c r="L408" s="3" t="str">
        <f>IF(Table134[[#This Row],[Robot]]="X", Table134[[#This Row],[Code]],"")</f>
        <v/>
      </c>
      <c r="M408" s="3" t="str">
        <f>IF(Table134[[#This Row],[Blood C]]="X", Table134[[#This Row],[Code]],"")</f>
        <v/>
      </c>
      <c r="N408" s="3" t="str">
        <f>IF(Table134[[#This Row],[Cave C]]="X", Table134[[#This Row],[Code]],"")</f>
        <v/>
      </c>
      <c r="O408" s="3" t="str">
        <f>IF(Table134[[#This Row],[Crab S]]="X", Table134[[#This Row],[Code]], "")</f>
        <v/>
      </c>
    </row>
    <row r="409" spans="2:15" x14ac:dyDescent="0.25">
      <c r="B409" t="s">
        <v>691</v>
      </c>
      <c r="C409" t="s">
        <v>297</v>
      </c>
      <c r="D409" t="s">
        <v>298</v>
      </c>
      <c r="E40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BiomeType.SeaTreaderPath_TechSite, count = FindCount, probability = FindProbability},</v>
      </c>
      <c r="F409" t="s">
        <v>296</v>
      </c>
      <c r="I409" t="s">
        <v>296</v>
      </c>
      <c r="K409" s="3" t="str">
        <f>IF(Table134[[#This Row],[Cat]]="X",Table134[[#This Row],[Code]],"")</f>
        <v>new LootDistributionData.BiomeData { biome = BiomeType.SeaTreaderPath_TechSite, count = FindCount, probability = FindProbability},</v>
      </c>
      <c r="L409" s="3" t="str">
        <f>IF(Table134[[#This Row],[Robot]]="X", Table134[[#This Row],[Code]],"")</f>
        <v/>
      </c>
      <c r="M409" s="3" t="str">
        <f>IF(Table134[[#This Row],[Blood C]]="X", Table134[[#This Row],[Code]],"")</f>
        <v/>
      </c>
      <c r="N409" s="3" t="str">
        <f>IF(Table134[[#This Row],[Cave C]]="X", Table134[[#This Row],[Code]],"")</f>
        <v>new LootDistributionData.BiomeData { biome = BiomeType.SeaTreaderPath_TechSite, count = FindCount, probability = FindProbability},</v>
      </c>
      <c r="O409" s="3" t="str">
        <f>IF(Table134[[#This Row],[Crab S]]="X", Table134[[#This Row],[Code]], "")</f>
        <v/>
      </c>
    </row>
    <row r="410" spans="2:15" x14ac:dyDescent="0.25">
      <c r="B410" t="s">
        <v>692</v>
      </c>
      <c r="C410" t="s">
        <v>297</v>
      </c>
      <c r="D410" t="s">
        <v>298</v>
      </c>
      <c r="E41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BiomeType.SeaTreaderPath_TechSite_Barrier, count = FindCount, probability = FindProbability},</v>
      </c>
      <c r="K410" s="3" t="str">
        <f>IF(Table134[[#This Row],[Cat]]="X",Table134[[#This Row],[Code]],"")</f>
        <v/>
      </c>
      <c r="L410" s="3" t="str">
        <f>IF(Table134[[#This Row],[Robot]]="X", Table134[[#This Row],[Code]],"")</f>
        <v/>
      </c>
      <c r="M410" s="3" t="str">
        <f>IF(Table134[[#This Row],[Blood C]]="X", Table134[[#This Row],[Code]],"")</f>
        <v/>
      </c>
      <c r="N410" s="3" t="str">
        <f>IF(Table134[[#This Row],[Cave C]]="X", Table134[[#This Row],[Code]],"")</f>
        <v/>
      </c>
      <c r="O410" s="3" t="str">
        <f>IF(Table134[[#This Row],[Crab S]]="X", Table134[[#This Row],[Code]], "")</f>
        <v/>
      </c>
    </row>
    <row r="411" spans="2:15" x14ac:dyDescent="0.25">
      <c r="B411" t="s">
        <v>693</v>
      </c>
      <c r="C411" t="s">
        <v>297</v>
      </c>
      <c r="D411" t="s">
        <v>298</v>
      </c>
      <c r="E41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BiomeType.SeaTreaderPath_TechSite_Hidden_Obsolete, count = FindCount, probability = FindProbability},</v>
      </c>
      <c r="K411" s="3" t="str">
        <f>IF(Table134[[#This Row],[Cat]]="X",Table134[[#This Row],[Code]],"")</f>
        <v/>
      </c>
      <c r="L411" s="3" t="str">
        <f>IF(Table134[[#This Row],[Robot]]="X", Table134[[#This Row],[Code]],"")</f>
        <v/>
      </c>
      <c r="M411" s="3" t="str">
        <f>IF(Table134[[#This Row],[Blood C]]="X", Table134[[#This Row],[Code]],"")</f>
        <v/>
      </c>
      <c r="N411" s="3" t="str">
        <f>IF(Table134[[#This Row],[Cave C]]="X", Table134[[#This Row],[Code]],"")</f>
        <v/>
      </c>
      <c r="O411" s="3" t="str">
        <f>IF(Table134[[#This Row],[Crab S]]="X", Table134[[#This Row],[Code]], "")</f>
        <v/>
      </c>
    </row>
    <row r="412" spans="2:15" x14ac:dyDescent="0.25">
      <c r="B412" t="s">
        <v>10</v>
      </c>
      <c r="C412" t="s">
        <v>297</v>
      </c>
      <c r="D412" t="s">
        <v>298</v>
      </c>
      <c r="E41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BiomeType.SeaTreaderPath_TechSite_Scatter, count = FindCount, probability = FindProbability},</v>
      </c>
      <c r="G412" t="s">
        <v>296</v>
      </c>
      <c r="H412" t="s">
        <v>296</v>
      </c>
      <c r="J412" t="s">
        <v>296</v>
      </c>
      <c r="K412" s="3" t="str">
        <f>IF(Table134[[#This Row],[Cat]]="X",Table134[[#This Row],[Code]],"")</f>
        <v/>
      </c>
      <c r="L412" s="3" t="str">
        <f>IF(Table134[[#This Row],[Robot]]="X", Table134[[#This Row],[Code]],"")</f>
        <v>new LootDistributionData.BiomeData { biome = BiomeType.SeaTreaderPath_TechSite_Scatter, count = FindCount, probability = FindProbability},</v>
      </c>
      <c r="M412" s="3" t="str">
        <f>IF(Table134[[#This Row],[Blood C]]="X", Table134[[#This Row],[Code]],"")</f>
        <v>new LootDistributionData.BiomeData { biome = BiomeType.SeaTreaderPath_TechSite_Scatter, count = FindCount, probability = FindProbability},</v>
      </c>
      <c r="N412" s="3" t="str">
        <f>IF(Table134[[#This Row],[Cave C]]="X", Table134[[#This Row],[Code]],"")</f>
        <v/>
      </c>
      <c r="O412" s="3" t="str">
        <f>IF(Table134[[#This Row],[Crab S]]="X", Table134[[#This Row],[Code]], "")</f>
        <v>new LootDistributionData.BiomeData { biome = BiomeType.SeaTreaderPath_TechSite_Scatter, count = FindCount, probability = FindProbability},</v>
      </c>
    </row>
    <row r="413" spans="2:15" x14ac:dyDescent="0.25">
      <c r="B413" t="s">
        <v>694</v>
      </c>
      <c r="C413" t="s">
        <v>297</v>
      </c>
      <c r="D413" t="s">
        <v>298</v>
      </c>
      <c r="E41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BiomeType.ShipInterior_AuxPowerRoom, count = FindCount, probability = FindProbability},</v>
      </c>
      <c r="K413" s="3" t="str">
        <f>IF(Table134[[#This Row],[Cat]]="X",Table134[[#This Row],[Code]],"")</f>
        <v/>
      </c>
      <c r="L413" s="3" t="str">
        <f>IF(Table134[[#This Row],[Robot]]="X", Table134[[#This Row],[Code]],"")</f>
        <v/>
      </c>
      <c r="M413" s="3" t="str">
        <f>IF(Table134[[#This Row],[Blood C]]="X", Table134[[#This Row],[Code]],"")</f>
        <v/>
      </c>
      <c r="N413" s="3" t="str">
        <f>IF(Table134[[#This Row],[Cave C]]="X", Table134[[#This Row],[Code]],"")</f>
        <v/>
      </c>
      <c r="O413" s="3" t="str">
        <f>IF(Table134[[#This Row],[Crab S]]="X", Table134[[#This Row],[Code]], "")</f>
        <v/>
      </c>
    </row>
    <row r="414" spans="2:15" x14ac:dyDescent="0.25">
      <c r="B414" t="s">
        <v>695</v>
      </c>
      <c r="C414" t="s">
        <v>297</v>
      </c>
      <c r="D414" t="s">
        <v>298</v>
      </c>
      <c r="E41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BiomeType.ShipInterior_AuxPowerRoom2, count = FindCount, probability = FindProbability},</v>
      </c>
      <c r="K414" s="3" t="str">
        <f>IF(Table134[[#This Row],[Cat]]="X",Table134[[#This Row],[Code]],"")</f>
        <v/>
      </c>
      <c r="L414" s="3" t="str">
        <f>IF(Table134[[#This Row],[Robot]]="X", Table134[[#This Row],[Code]],"")</f>
        <v/>
      </c>
      <c r="M414" s="3" t="str">
        <f>IF(Table134[[#This Row],[Blood C]]="X", Table134[[#This Row],[Code]],"")</f>
        <v/>
      </c>
      <c r="N414" s="3" t="str">
        <f>IF(Table134[[#This Row],[Cave C]]="X", Table134[[#This Row],[Code]],"")</f>
        <v/>
      </c>
      <c r="O414" s="3" t="str">
        <f>IF(Table134[[#This Row],[Crab S]]="X", Table134[[#This Row],[Code]], "")</f>
        <v/>
      </c>
    </row>
    <row r="415" spans="2:15" x14ac:dyDescent="0.25">
      <c r="B415" t="s">
        <v>696</v>
      </c>
      <c r="C415" t="s">
        <v>297</v>
      </c>
      <c r="D415" t="s">
        <v>298</v>
      </c>
      <c r="E41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BiomeType.ShipInterior_AuxPowerRoom2_Barrier, count = FindCount, probability = FindProbability},</v>
      </c>
      <c r="K415" s="3" t="str">
        <f>IF(Table134[[#This Row],[Cat]]="X",Table134[[#This Row],[Code]],"")</f>
        <v/>
      </c>
      <c r="L415" s="3" t="str">
        <f>IF(Table134[[#This Row],[Robot]]="X", Table134[[#This Row],[Code]],"")</f>
        <v/>
      </c>
      <c r="M415" s="3" t="str">
        <f>IF(Table134[[#This Row],[Blood C]]="X", Table134[[#This Row],[Code]],"")</f>
        <v/>
      </c>
      <c r="N415" s="3" t="str">
        <f>IF(Table134[[#This Row],[Cave C]]="X", Table134[[#This Row],[Code]],"")</f>
        <v/>
      </c>
      <c r="O415" s="3" t="str">
        <f>IF(Table134[[#This Row],[Crab S]]="X", Table134[[#This Row],[Code]], "")</f>
        <v/>
      </c>
    </row>
    <row r="416" spans="2:15" x14ac:dyDescent="0.25">
      <c r="B416" t="s">
        <v>697</v>
      </c>
      <c r="C416" t="s">
        <v>297</v>
      </c>
      <c r="D416" t="s">
        <v>298</v>
      </c>
      <c r="E41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BiomeType.ShipInterior_AuxPowerRoom_Barrier, count = FindCount, probability = FindProbability},</v>
      </c>
      <c r="K416" s="3" t="str">
        <f>IF(Table134[[#This Row],[Cat]]="X",Table134[[#This Row],[Code]],"")</f>
        <v/>
      </c>
      <c r="L416" s="3" t="str">
        <f>IF(Table134[[#This Row],[Robot]]="X", Table134[[#This Row],[Code]],"")</f>
        <v/>
      </c>
      <c r="M416" s="3" t="str">
        <f>IF(Table134[[#This Row],[Blood C]]="X", Table134[[#This Row],[Code]],"")</f>
        <v/>
      </c>
      <c r="N416" s="3" t="str">
        <f>IF(Table134[[#This Row],[Cave C]]="X", Table134[[#This Row],[Code]],"")</f>
        <v/>
      </c>
      <c r="O416" s="3" t="str">
        <f>IF(Table134[[#This Row],[Crab S]]="X", Table134[[#This Row],[Code]], "")</f>
        <v/>
      </c>
    </row>
    <row r="417" spans="2:15" x14ac:dyDescent="0.25">
      <c r="B417" t="s">
        <v>698</v>
      </c>
      <c r="C417" t="s">
        <v>297</v>
      </c>
      <c r="D417" t="s">
        <v>298</v>
      </c>
      <c r="E41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BiomeType.ShipInterior_Cargo, count = FindCount, probability = FindProbability},</v>
      </c>
      <c r="K417" s="3" t="str">
        <f>IF(Table134[[#This Row],[Cat]]="X",Table134[[#This Row],[Code]],"")</f>
        <v/>
      </c>
      <c r="L417" s="3" t="str">
        <f>IF(Table134[[#This Row],[Robot]]="X", Table134[[#This Row],[Code]],"")</f>
        <v/>
      </c>
      <c r="M417" s="3" t="str">
        <f>IF(Table134[[#This Row],[Blood C]]="X", Table134[[#This Row],[Code]],"")</f>
        <v/>
      </c>
      <c r="N417" s="3" t="str">
        <f>IF(Table134[[#This Row],[Cave C]]="X", Table134[[#This Row],[Code]],"")</f>
        <v/>
      </c>
      <c r="O417" s="3" t="str">
        <f>IF(Table134[[#This Row],[Crab S]]="X", Table134[[#This Row],[Code]], "")</f>
        <v/>
      </c>
    </row>
    <row r="418" spans="2:15" x14ac:dyDescent="0.25">
      <c r="B418" t="s">
        <v>699</v>
      </c>
      <c r="C418" t="s">
        <v>297</v>
      </c>
      <c r="D418" t="s">
        <v>298</v>
      </c>
      <c r="E41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BiomeType.ShipInterior_Cargo_Crate, count = FindCount, probability = FindProbability},</v>
      </c>
      <c r="F418" t="s">
        <v>296</v>
      </c>
      <c r="G418" t="s">
        <v>296</v>
      </c>
      <c r="H418" t="s">
        <v>296</v>
      </c>
      <c r="I418" t="s">
        <v>296</v>
      </c>
      <c r="J418" t="s">
        <v>296</v>
      </c>
      <c r="K418" s="3" t="str">
        <f>IF(Table134[[#This Row],[Cat]]="X",Table134[[#This Row],[Code]],"")</f>
        <v>new LootDistributionData.BiomeData { biome = BiomeType.ShipInterior_Cargo_Crate, count = FindCount, probability = FindProbability},</v>
      </c>
      <c r="L418" s="3" t="str">
        <f>IF(Table134[[#This Row],[Robot]]="X", Table134[[#This Row],[Code]],"")</f>
        <v>new LootDistributionData.BiomeData { biome = BiomeType.ShipInterior_Cargo_Crate, count = FindCount, probability = FindProbability},</v>
      </c>
      <c r="M418" s="3" t="str">
        <f>IF(Table134[[#This Row],[Blood C]]="X", Table134[[#This Row],[Code]],"")</f>
        <v>new LootDistributionData.BiomeData { biome = BiomeType.ShipInterior_Cargo_Crate, count = FindCount, probability = FindProbability},</v>
      </c>
      <c r="N418" s="3" t="str">
        <f>IF(Table134[[#This Row],[Cave C]]="X", Table134[[#This Row],[Code]],"")</f>
        <v>new LootDistributionData.BiomeData { biome = BiomeType.ShipInterior_Cargo_Crate, count = FindCount, probability = FindProbability},</v>
      </c>
      <c r="O418" s="3" t="str">
        <f>IF(Table134[[#This Row],[Crab S]]="X", Table134[[#This Row],[Code]], "")</f>
        <v>new LootDistributionData.BiomeData { biome = BiomeType.ShipInterior_Cargo_Crate, count = FindCount, probability = FindProbability},</v>
      </c>
    </row>
    <row r="419" spans="2:15" x14ac:dyDescent="0.25">
      <c r="B419" t="s">
        <v>700</v>
      </c>
      <c r="C419" t="s">
        <v>297</v>
      </c>
      <c r="D419" t="s">
        <v>298</v>
      </c>
      <c r="E41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BiomeType.ShipInterior_Corridor, count = FindCount, probability = FindProbability},</v>
      </c>
      <c r="K419" s="3" t="str">
        <f>IF(Table134[[#This Row],[Cat]]="X",Table134[[#This Row],[Code]],"")</f>
        <v/>
      </c>
      <c r="L419" s="3" t="str">
        <f>IF(Table134[[#This Row],[Robot]]="X", Table134[[#This Row],[Code]],"")</f>
        <v/>
      </c>
      <c r="M419" s="3" t="str">
        <f>IF(Table134[[#This Row],[Blood C]]="X", Table134[[#This Row],[Code]],"")</f>
        <v/>
      </c>
      <c r="N419" s="3" t="str">
        <f>IF(Table134[[#This Row],[Cave C]]="X", Table134[[#This Row],[Code]],"")</f>
        <v/>
      </c>
      <c r="O419" s="3" t="str">
        <f>IF(Table134[[#This Row],[Crab S]]="X", Table134[[#This Row],[Code]], "")</f>
        <v/>
      </c>
    </row>
    <row r="420" spans="2:15" x14ac:dyDescent="0.25">
      <c r="B420" t="s">
        <v>701</v>
      </c>
      <c r="C420" t="s">
        <v>297</v>
      </c>
      <c r="D420" t="s">
        <v>298</v>
      </c>
      <c r="E42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BiomeType.ShipInterior_Corridor_Barrier, count = FindCount, probability = FindProbability},</v>
      </c>
      <c r="K420" s="3" t="str">
        <f>IF(Table134[[#This Row],[Cat]]="X",Table134[[#This Row],[Code]],"")</f>
        <v/>
      </c>
      <c r="L420" s="3" t="str">
        <f>IF(Table134[[#This Row],[Robot]]="X", Table134[[#This Row],[Code]],"")</f>
        <v/>
      </c>
      <c r="M420" s="3" t="str">
        <f>IF(Table134[[#This Row],[Blood C]]="X", Table134[[#This Row],[Code]],"")</f>
        <v/>
      </c>
      <c r="N420" s="3" t="str">
        <f>IF(Table134[[#This Row],[Cave C]]="X", Table134[[#This Row],[Code]],"")</f>
        <v/>
      </c>
      <c r="O420" s="3" t="str">
        <f>IF(Table134[[#This Row],[Crab S]]="X", Table134[[#This Row],[Code]], "")</f>
        <v/>
      </c>
    </row>
    <row r="421" spans="2:15" x14ac:dyDescent="0.25">
      <c r="B421" t="s">
        <v>702</v>
      </c>
      <c r="C421" t="s">
        <v>297</v>
      </c>
      <c r="D421" t="s">
        <v>298</v>
      </c>
      <c r="E42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BiomeType.ShipInterior_ExoRoom, count = FindCount, probability = FindProbability},</v>
      </c>
      <c r="K421" s="3" t="str">
        <f>IF(Table134[[#This Row],[Cat]]="X",Table134[[#This Row],[Code]],"")</f>
        <v/>
      </c>
      <c r="L421" s="3" t="str">
        <f>IF(Table134[[#This Row],[Robot]]="X", Table134[[#This Row],[Code]],"")</f>
        <v/>
      </c>
      <c r="M421" s="3" t="str">
        <f>IF(Table134[[#This Row],[Blood C]]="X", Table134[[#This Row],[Code]],"")</f>
        <v/>
      </c>
      <c r="N421" s="3" t="str">
        <f>IF(Table134[[#This Row],[Cave C]]="X", Table134[[#This Row],[Code]],"")</f>
        <v/>
      </c>
      <c r="O421" s="3" t="str">
        <f>IF(Table134[[#This Row],[Crab S]]="X", Table134[[#This Row],[Code]], "")</f>
        <v/>
      </c>
    </row>
    <row r="422" spans="2:15" x14ac:dyDescent="0.25">
      <c r="B422" t="s">
        <v>703</v>
      </c>
      <c r="C422" t="s">
        <v>297</v>
      </c>
      <c r="D422" t="s">
        <v>298</v>
      </c>
      <c r="E42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BiomeType.ShipInterior_ExoRoomPipes, count = FindCount, probability = FindProbability},</v>
      </c>
      <c r="K422" s="3" t="str">
        <f>IF(Table134[[#This Row],[Cat]]="X",Table134[[#This Row],[Code]],"")</f>
        <v/>
      </c>
      <c r="L422" s="3" t="str">
        <f>IF(Table134[[#This Row],[Robot]]="X", Table134[[#This Row],[Code]],"")</f>
        <v/>
      </c>
      <c r="M422" s="3" t="str">
        <f>IF(Table134[[#This Row],[Blood C]]="X", Table134[[#This Row],[Code]],"")</f>
        <v/>
      </c>
      <c r="N422" s="3" t="str">
        <f>IF(Table134[[#This Row],[Cave C]]="X", Table134[[#This Row],[Code]],"")</f>
        <v/>
      </c>
      <c r="O422" s="3" t="str">
        <f>IF(Table134[[#This Row],[Crab S]]="X", Table134[[#This Row],[Code]], "")</f>
        <v/>
      </c>
    </row>
    <row r="423" spans="2:15" x14ac:dyDescent="0.25">
      <c r="B423" t="s">
        <v>704</v>
      </c>
      <c r="C423" t="s">
        <v>297</v>
      </c>
      <c r="D423" t="s">
        <v>298</v>
      </c>
      <c r="E42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BiomeType.ShipInterior_ExoRoomPipes_Barrier, count = FindCount, probability = FindProbability},</v>
      </c>
      <c r="K423" s="3" t="str">
        <f>IF(Table134[[#This Row],[Cat]]="X",Table134[[#This Row],[Code]],"")</f>
        <v/>
      </c>
      <c r="L423" s="3" t="str">
        <f>IF(Table134[[#This Row],[Robot]]="X", Table134[[#This Row],[Code]],"")</f>
        <v/>
      </c>
      <c r="M423" s="3" t="str">
        <f>IF(Table134[[#This Row],[Blood C]]="X", Table134[[#This Row],[Code]],"")</f>
        <v/>
      </c>
      <c r="N423" s="3" t="str">
        <f>IF(Table134[[#This Row],[Cave C]]="X", Table134[[#This Row],[Code]],"")</f>
        <v/>
      </c>
      <c r="O423" s="3" t="str">
        <f>IF(Table134[[#This Row],[Crab S]]="X", Table134[[#This Row],[Code]], "")</f>
        <v/>
      </c>
    </row>
    <row r="424" spans="2:15" x14ac:dyDescent="0.25">
      <c r="B424" t="s">
        <v>705</v>
      </c>
      <c r="C424" t="s">
        <v>297</v>
      </c>
      <c r="D424" t="s">
        <v>298</v>
      </c>
      <c r="E42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BiomeType.ShipInterior_ExoRoom_Crate, count = FindCount, probability = FindProbability},</v>
      </c>
      <c r="K424" s="3" t="str">
        <f>IF(Table134[[#This Row],[Cat]]="X",Table134[[#This Row],[Code]],"")</f>
        <v/>
      </c>
      <c r="L424" s="3" t="str">
        <f>IF(Table134[[#This Row],[Robot]]="X", Table134[[#This Row],[Code]],"")</f>
        <v/>
      </c>
      <c r="M424" s="3" t="str">
        <f>IF(Table134[[#This Row],[Blood C]]="X", Table134[[#This Row],[Code]],"")</f>
        <v/>
      </c>
      <c r="N424" s="3" t="str">
        <f>IF(Table134[[#This Row],[Cave C]]="X", Table134[[#This Row],[Code]],"")</f>
        <v/>
      </c>
      <c r="O424" s="3" t="str">
        <f>IF(Table134[[#This Row],[Crab S]]="X", Table134[[#This Row],[Code]], "")</f>
        <v/>
      </c>
    </row>
    <row r="425" spans="2:15" x14ac:dyDescent="0.25">
      <c r="B425" t="s">
        <v>706</v>
      </c>
      <c r="C425" t="s">
        <v>297</v>
      </c>
      <c r="D425" t="s">
        <v>298</v>
      </c>
      <c r="E42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BiomeType.ShipInterior_GenericRoom, count = FindCount, probability = FindProbability},</v>
      </c>
      <c r="K425" s="3" t="str">
        <f>IF(Table134[[#This Row],[Cat]]="X",Table134[[#This Row],[Code]],"")</f>
        <v/>
      </c>
      <c r="L425" s="3" t="str">
        <f>IF(Table134[[#This Row],[Robot]]="X", Table134[[#This Row],[Code]],"")</f>
        <v/>
      </c>
      <c r="M425" s="3" t="str">
        <f>IF(Table134[[#This Row],[Blood C]]="X", Table134[[#This Row],[Code]],"")</f>
        <v/>
      </c>
      <c r="N425" s="3" t="str">
        <f>IF(Table134[[#This Row],[Cave C]]="X", Table134[[#This Row],[Code]],"")</f>
        <v/>
      </c>
      <c r="O425" s="3" t="str">
        <f>IF(Table134[[#This Row],[Crab S]]="X", Table134[[#This Row],[Code]], "")</f>
        <v/>
      </c>
    </row>
    <row r="426" spans="2:15" x14ac:dyDescent="0.25">
      <c r="B426" t="s">
        <v>707</v>
      </c>
      <c r="C426" t="s">
        <v>297</v>
      </c>
      <c r="D426" t="s">
        <v>298</v>
      </c>
      <c r="E42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BiomeType.ShipInterior_GenericRoom_Barrier, count = FindCount, probability = FindProbability},</v>
      </c>
      <c r="K426" s="3" t="str">
        <f>IF(Table134[[#This Row],[Cat]]="X",Table134[[#This Row],[Code]],"")</f>
        <v/>
      </c>
      <c r="L426" s="3" t="str">
        <f>IF(Table134[[#This Row],[Robot]]="X", Table134[[#This Row],[Code]],"")</f>
        <v/>
      </c>
      <c r="M426" s="3" t="str">
        <f>IF(Table134[[#This Row],[Blood C]]="X", Table134[[#This Row],[Code]],"")</f>
        <v/>
      </c>
      <c r="N426" s="3" t="str">
        <f>IF(Table134[[#This Row],[Cave C]]="X", Table134[[#This Row],[Code]],"")</f>
        <v/>
      </c>
      <c r="O426" s="3" t="str">
        <f>IF(Table134[[#This Row],[Crab S]]="X", Table134[[#This Row],[Code]], "")</f>
        <v/>
      </c>
    </row>
    <row r="427" spans="2:15" x14ac:dyDescent="0.25">
      <c r="B427" t="s">
        <v>708</v>
      </c>
      <c r="C427" t="s">
        <v>297</v>
      </c>
      <c r="D427" t="s">
        <v>298</v>
      </c>
      <c r="E42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BiomeType.ShipInterior_LivingArea, count = FindCount, probability = FindProbability},</v>
      </c>
      <c r="K427" s="3" t="str">
        <f>IF(Table134[[#This Row],[Cat]]="X",Table134[[#This Row],[Code]],"")</f>
        <v/>
      </c>
      <c r="L427" s="3" t="str">
        <f>IF(Table134[[#This Row],[Robot]]="X", Table134[[#This Row],[Code]],"")</f>
        <v/>
      </c>
      <c r="M427" s="3" t="str">
        <f>IF(Table134[[#This Row],[Blood C]]="X", Table134[[#This Row],[Code]],"")</f>
        <v/>
      </c>
      <c r="N427" s="3" t="str">
        <f>IF(Table134[[#This Row],[Cave C]]="X", Table134[[#This Row],[Code]],"")</f>
        <v/>
      </c>
      <c r="O427" s="3" t="str">
        <f>IF(Table134[[#This Row],[Crab S]]="X", Table134[[#This Row],[Code]], "")</f>
        <v/>
      </c>
    </row>
    <row r="428" spans="2:15" x14ac:dyDescent="0.25">
      <c r="B428" t="s">
        <v>709</v>
      </c>
      <c r="C428" t="s">
        <v>297</v>
      </c>
      <c r="D428" t="s">
        <v>298</v>
      </c>
      <c r="E42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BiomeType.ShipInterior_LivingArea_Barrier, count = FindCount, probability = FindProbability},</v>
      </c>
      <c r="K428" s="3" t="str">
        <f>IF(Table134[[#This Row],[Cat]]="X",Table134[[#This Row],[Code]],"")</f>
        <v/>
      </c>
      <c r="L428" s="3" t="str">
        <f>IF(Table134[[#This Row],[Robot]]="X", Table134[[#This Row],[Code]],"")</f>
        <v/>
      </c>
      <c r="M428" s="3" t="str">
        <f>IF(Table134[[#This Row],[Blood C]]="X", Table134[[#This Row],[Code]],"")</f>
        <v/>
      </c>
      <c r="N428" s="3" t="str">
        <f>IF(Table134[[#This Row],[Cave C]]="X", Table134[[#This Row],[Code]],"")</f>
        <v/>
      </c>
      <c r="O428" s="3" t="str">
        <f>IF(Table134[[#This Row],[Crab S]]="X", Table134[[#This Row],[Code]], "")</f>
        <v/>
      </c>
    </row>
    <row r="429" spans="2:15" x14ac:dyDescent="0.25">
      <c r="B429" t="s">
        <v>710</v>
      </c>
      <c r="C429" t="s">
        <v>297</v>
      </c>
      <c r="D429" t="s">
        <v>298</v>
      </c>
      <c r="E42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BiomeType.ShipInterior_LockerRoom, count = FindCount, probability = FindProbability},</v>
      </c>
      <c r="K429" s="3" t="str">
        <f>IF(Table134[[#This Row],[Cat]]="X",Table134[[#This Row],[Code]],"")</f>
        <v/>
      </c>
      <c r="L429" s="3" t="str">
        <f>IF(Table134[[#This Row],[Robot]]="X", Table134[[#This Row],[Code]],"")</f>
        <v/>
      </c>
      <c r="M429" s="3" t="str">
        <f>IF(Table134[[#This Row],[Blood C]]="X", Table134[[#This Row],[Code]],"")</f>
        <v/>
      </c>
      <c r="N429" s="3" t="str">
        <f>IF(Table134[[#This Row],[Cave C]]="X", Table134[[#This Row],[Code]],"")</f>
        <v/>
      </c>
      <c r="O429" s="3" t="str">
        <f>IF(Table134[[#This Row],[Crab S]]="X", Table134[[#This Row],[Code]], "")</f>
        <v/>
      </c>
    </row>
    <row r="430" spans="2:15" x14ac:dyDescent="0.25">
      <c r="B430" t="s">
        <v>711</v>
      </c>
      <c r="C430" t="s">
        <v>297</v>
      </c>
      <c r="D430" t="s">
        <v>298</v>
      </c>
      <c r="E43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BiomeType.ShipInterior_LockerRoom_Barrier, count = FindCount, probability = FindProbability},</v>
      </c>
      <c r="K430" s="3" t="str">
        <f>IF(Table134[[#This Row],[Cat]]="X",Table134[[#This Row],[Code]],"")</f>
        <v/>
      </c>
      <c r="L430" s="3" t="str">
        <f>IF(Table134[[#This Row],[Robot]]="X", Table134[[#This Row],[Code]],"")</f>
        <v/>
      </c>
      <c r="M430" s="3" t="str">
        <f>IF(Table134[[#This Row],[Blood C]]="X", Table134[[#This Row],[Code]],"")</f>
        <v/>
      </c>
      <c r="N430" s="3" t="str">
        <f>IF(Table134[[#This Row],[Cave C]]="X", Table134[[#This Row],[Code]],"")</f>
        <v/>
      </c>
      <c r="O430" s="3" t="str">
        <f>IF(Table134[[#This Row],[Crab S]]="X", Table134[[#This Row],[Code]], "")</f>
        <v/>
      </c>
    </row>
    <row r="431" spans="2:15" x14ac:dyDescent="0.25">
      <c r="B431" t="s">
        <v>712</v>
      </c>
      <c r="C431" t="s">
        <v>297</v>
      </c>
      <c r="D431" t="s">
        <v>298</v>
      </c>
      <c r="E43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BiomeType.ShipInterior_Platform, count = FindCount, probability = FindProbability},</v>
      </c>
      <c r="K431" s="3" t="str">
        <f>IF(Table134[[#This Row],[Cat]]="X",Table134[[#This Row],[Code]],"")</f>
        <v/>
      </c>
      <c r="L431" s="3" t="str">
        <f>IF(Table134[[#This Row],[Robot]]="X", Table134[[#This Row],[Code]],"")</f>
        <v/>
      </c>
      <c r="M431" s="3" t="str">
        <f>IF(Table134[[#This Row],[Blood C]]="X", Table134[[#This Row],[Code]],"")</f>
        <v/>
      </c>
      <c r="N431" s="3" t="str">
        <f>IF(Table134[[#This Row],[Cave C]]="X", Table134[[#This Row],[Code]],"")</f>
        <v/>
      </c>
      <c r="O431" s="3" t="str">
        <f>IF(Table134[[#This Row],[Crab S]]="X", Table134[[#This Row],[Code]], "")</f>
        <v/>
      </c>
    </row>
    <row r="432" spans="2:15" x14ac:dyDescent="0.25">
      <c r="B432" t="s">
        <v>713</v>
      </c>
      <c r="C432" t="s">
        <v>297</v>
      </c>
      <c r="D432" t="s">
        <v>298</v>
      </c>
      <c r="E43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BiomeType.ShipInterior_PlatformRecess, count = FindCount, probability = FindProbability},</v>
      </c>
      <c r="K432" s="3" t="str">
        <f>IF(Table134[[#This Row],[Cat]]="X",Table134[[#This Row],[Code]],"")</f>
        <v/>
      </c>
      <c r="L432" s="3" t="str">
        <f>IF(Table134[[#This Row],[Robot]]="X", Table134[[#This Row],[Code]],"")</f>
        <v/>
      </c>
      <c r="M432" s="3" t="str">
        <f>IF(Table134[[#This Row],[Blood C]]="X", Table134[[#This Row],[Code]],"")</f>
        <v/>
      </c>
      <c r="N432" s="3" t="str">
        <f>IF(Table134[[#This Row],[Cave C]]="X", Table134[[#This Row],[Code]],"")</f>
        <v/>
      </c>
      <c r="O432" s="3" t="str">
        <f>IF(Table134[[#This Row],[Crab S]]="X", Table134[[#This Row],[Code]], "")</f>
        <v/>
      </c>
    </row>
    <row r="433" spans="2:15" x14ac:dyDescent="0.25">
      <c r="B433" t="s">
        <v>714</v>
      </c>
      <c r="C433" t="s">
        <v>297</v>
      </c>
      <c r="D433" t="s">
        <v>298</v>
      </c>
      <c r="E43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BiomeType.ShipInterior_PlatformRecessUnderwater, count = FindCount, probability = FindProbability},</v>
      </c>
      <c r="K433" s="3" t="str">
        <f>IF(Table134[[#This Row],[Cat]]="X",Table134[[#This Row],[Code]],"")</f>
        <v/>
      </c>
      <c r="L433" s="3" t="str">
        <f>IF(Table134[[#This Row],[Robot]]="X", Table134[[#This Row],[Code]],"")</f>
        <v/>
      </c>
      <c r="M433" s="3" t="str">
        <f>IF(Table134[[#This Row],[Blood C]]="X", Table134[[#This Row],[Code]],"")</f>
        <v/>
      </c>
      <c r="N433" s="3" t="str">
        <f>IF(Table134[[#This Row],[Cave C]]="X", Table134[[#This Row],[Code]],"")</f>
        <v/>
      </c>
      <c r="O433" s="3" t="str">
        <f>IF(Table134[[#This Row],[Crab S]]="X", Table134[[#This Row],[Code]], "")</f>
        <v/>
      </c>
    </row>
    <row r="434" spans="2:15" x14ac:dyDescent="0.25">
      <c r="B434" t="s">
        <v>715</v>
      </c>
      <c r="C434" t="s">
        <v>297</v>
      </c>
      <c r="D434" t="s">
        <v>298</v>
      </c>
      <c r="E43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BiomeType.ShipInterior_PlatformUnderwater, count = FindCount, probability = FindProbability},</v>
      </c>
      <c r="K434" s="3" t="str">
        <f>IF(Table134[[#This Row],[Cat]]="X",Table134[[#This Row],[Code]],"")</f>
        <v/>
      </c>
      <c r="L434" s="3" t="str">
        <f>IF(Table134[[#This Row],[Robot]]="X", Table134[[#This Row],[Code]],"")</f>
        <v/>
      </c>
      <c r="M434" s="3" t="str">
        <f>IF(Table134[[#This Row],[Blood C]]="X", Table134[[#This Row],[Code]],"")</f>
        <v/>
      </c>
      <c r="N434" s="3" t="str">
        <f>IF(Table134[[#This Row],[Cave C]]="X", Table134[[#This Row],[Code]],"")</f>
        <v/>
      </c>
      <c r="O434" s="3" t="str">
        <f>IF(Table134[[#This Row],[Crab S]]="X", Table134[[#This Row],[Code]], "")</f>
        <v/>
      </c>
    </row>
    <row r="435" spans="2:15" x14ac:dyDescent="0.25">
      <c r="B435" t="s">
        <v>716</v>
      </c>
      <c r="C435" t="s">
        <v>297</v>
      </c>
      <c r="D435" t="s">
        <v>298</v>
      </c>
      <c r="E43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BiomeType.ShipInterior_PowerRoom, count = FindCount, probability = FindProbability},</v>
      </c>
      <c r="K435" s="3" t="str">
        <f>IF(Table134[[#This Row],[Cat]]="X",Table134[[#This Row],[Code]],"")</f>
        <v/>
      </c>
      <c r="L435" s="3" t="str">
        <f>IF(Table134[[#This Row],[Robot]]="X", Table134[[#This Row],[Code]],"")</f>
        <v/>
      </c>
      <c r="M435" s="3" t="str">
        <f>IF(Table134[[#This Row],[Blood C]]="X", Table134[[#This Row],[Code]],"")</f>
        <v/>
      </c>
      <c r="N435" s="3" t="str">
        <f>IF(Table134[[#This Row],[Cave C]]="X", Table134[[#This Row],[Code]],"")</f>
        <v/>
      </c>
      <c r="O435" s="3" t="str">
        <f>IF(Table134[[#This Row],[Crab S]]="X", Table134[[#This Row],[Code]], "")</f>
        <v/>
      </c>
    </row>
    <row r="436" spans="2:15" x14ac:dyDescent="0.25">
      <c r="B436" t="s">
        <v>717</v>
      </c>
      <c r="C436" t="s">
        <v>297</v>
      </c>
      <c r="D436" t="s">
        <v>298</v>
      </c>
      <c r="E43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BiomeType.ShipInterior_PowerRoomSpecial, count = FindCount, probability = FindProbability},</v>
      </c>
      <c r="K436" s="3" t="str">
        <f>IF(Table134[[#This Row],[Cat]]="X",Table134[[#This Row],[Code]],"")</f>
        <v/>
      </c>
      <c r="L436" s="3" t="str">
        <f>IF(Table134[[#This Row],[Robot]]="X", Table134[[#This Row],[Code]],"")</f>
        <v/>
      </c>
      <c r="M436" s="3" t="str">
        <f>IF(Table134[[#This Row],[Blood C]]="X", Table134[[#This Row],[Code]],"")</f>
        <v/>
      </c>
      <c r="N436" s="3" t="str">
        <f>IF(Table134[[#This Row],[Cave C]]="X", Table134[[#This Row],[Code]],"")</f>
        <v/>
      </c>
      <c r="O436" s="3" t="str">
        <f>IF(Table134[[#This Row],[Crab S]]="X", Table134[[#This Row],[Code]], "")</f>
        <v/>
      </c>
    </row>
    <row r="437" spans="2:15" x14ac:dyDescent="0.25">
      <c r="B437" t="s">
        <v>718</v>
      </c>
      <c r="C437" t="s">
        <v>297</v>
      </c>
      <c r="D437" t="s">
        <v>298</v>
      </c>
      <c r="E43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BiomeType.ShipInterior_PowerRoomUnderwater, count = FindCount, probability = FindProbability},</v>
      </c>
      <c r="K437" s="3" t="str">
        <f>IF(Table134[[#This Row],[Cat]]="X",Table134[[#This Row],[Code]],"")</f>
        <v/>
      </c>
      <c r="L437" s="3" t="str">
        <f>IF(Table134[[#This Row],[Robot]]="X", Table134[[#This Row],[Code]],"")</f>
        <v/>
      </c>
      <c r="M437" s="3" t="str">
        <f>IF(Table134[[#This Row],[Blood C]]="X", Table134[[#This Row],[Code]],"")</f>
        <v/>
      </c>
      <c r="N437" s="3" t="str">
        <f>IF(Table134[[#This Row],[Cave C]]="X", Table134[[#This Row],[Code]],"")</f>
        <v/>
      </c>
      <c r="O437" s="3" t="str">
        <f>IF(Table134[[#This Row],[Crab S]]="X", Table134[[#This Row],[Code]], "")</f>
        <v/>
      </c>
    </row>
    <row r="438" spans="2:15" x14ac:dyDescent="0.25">
      <c r="B438" t="s">
        <v>719</v>
      </c>
      <c r="C438" t="s">
        <v>297</v>
      </c>
      <c r="D438" t="s">
        <v>298</v>
      </c>
      <c r="E43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BiomeType.ShipSpecial_Birds, count = FindCount, probability = FindProbability},</v>
      </c>
      <c r="K438" s="3" t="str">
        <f>IF(Table134[[#This Row],[Cat]]="X",Table134[[#This Row],[Code]],"")</f>
        <v/>
      </c>
      <c r="L438" s="3" t="str">
        <f>IF(Table134[[#This Row],[Robot]]="X", Table134[[#This Row],[Code]],"")</f>
        <v/>
      </c>
      <c r="M438" s="3" t="str">
        <f>IF(Table134[[#This Row],[Blood C]]="X", Table134[[#This Row],[Code]],"")</f>
        <v/>
      </c>
      <c r="N438" s="3" t="str">
        <f>IF(Table134[[#This Row],[Cave C]]="X", Table134[[#This Row],[Code]],"")</f>
        <v/>
      </c>
      <c r="O438" s="3" t="str">
        <f>IF(Table134[[#This Row],[Crab S]]="X", Table134[[#This Row],[Code]], "")</f>
        <v/>
      </c>
    </row>
    <row r="439" spans="2:15" x14ac:dyDescent="0.25">
      <c r="B439" t="s">
        <v>720</v>
      </c>
      <c r="C439" t="s">
        <v>297</v>
      </c>
      <c r="D439" t="s">
        <v>298</v>
      </c>
      <c r="E43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BiomeType.ShipSpecial_ExplodedDebris_Obsolete, count = FindCount, probability = FindProbability},</v>
      </c>
      <c r="K439" s="3" t="str">
        <f>IF(Table134[[#This Row],[Cat]]="X",Table134[[#This Row],[Code]],"")</f>
        <v/>
      </c>
      <c r="L439" s="3" t="str">
        <f>IF(Table134[[#This Row],[Robot]]="X", Table134[[#This Row],[Code]],"")</f>
        <v/>
      </c>
      <c r="M439" s="3" t="str">
        <f>IF(Table134[[#This Row],[Blood C]]="X", Table134[[#This Row],[Code]],"")</f>
        <v/>
      </c>
      <c r="N439" s="3" t="str">
        <f>IF(Table134[[#This Row],[Cave C]]="X", Table134[[#This Row],[Code]],"")</f>
        <v/>
      </c>
      <c r="O439" s="3" t="str">
        <f>IF(Table134[[#This Row],[Crab S]]="X", Table134[[#This Row],[Code]], "")</f>
        <v/>
      </c>
    </row>
    <row r="440" spans="2:15" x14ac:dyDescent="0.25">
      <c r="B440" t="s">
        <v>721</v>
      </c>
      <c r="C440" t="s">
        <v>297</v>
      </c>
      <c r="D440" t="s">
        <v>298</v>
      </c>
      <c r="E44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BiomeType.ShipSpecial_RoostBirds, count = FindCount, probability = FindProbability},</v>
      </c>
      <c r="K440" s="3" t="str">
        <f>IF(Table134[[#This Row],[Cat]]="X",Table134[[#This Row],[Code]],"")</f>
        <v/>
      </c>
      <c r="L440" s="3" t="str">
        <f>IF(Table134[[#This Row],[Robot]]="X", Table134[[#This Row],[Code]],"")</f>
        <v/>
      </c>
      <c r="M440" s="3" t="str">
        <f>IF(Table134[[#This Row],[Blood C]]="X", Table134[[#This Row],[Code]],"")</f>
        <v/>
      </c>
      <c r="N440" s="3" t="str">
        <f>IF(Table134[[#This Row],[Cave C]]="X", Table134[[#This Row],[Code]],"")</f>
        <v/>
      </c>
      <c r="O440" s="3" t="str">
        <f>IF(Table134[[#This Row],[Crab S]]="X", Table134[[#This Row],[Code]], "")</f>
        <v/>
      </c>
    </row>
    <row r="441" spans="2:15" x14ac:dyDescent="0.25">
      <c r="B441" t="s">
        <v>722</v>
      </c>
      <c r="C441" t="s">
        <v>297</v>
      </c>
      <c r="D441" t="s">
        <v>298</v>
      </c>
      <c r="E44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BiomeType.ShipSpecial_SupplyCrate, count = FindCount, probability = FindProbability},</v>
      </c>
      <c r="F441" t="s">
        <v>296</v>
      </c>
      <c r="G441" t="s">
        <v>296</v>
      </c>
      <c r="H441" t="s">
        <v>296</v>
      </c>
      <c r="I441" t="s">
        <v>296</v>
      </c>
      <c r="J441" t="s">
        <v>296</v>
      </c>
      <c r="K441" s="3" t="str">
        <f>IF(Table134[[#This Row],[Cat]]="X",Table134[[#This Row],[Code]],"")</f>
        <v>new LootDistributionData.BiomeData { biome = BiomeType.ShipSpecial_SupplyCrate, count = FindCount, probability = FindProbability},</v>
      </c>
      <c r="L441" s="3" t="str">
        <f>IF(Table134[[#This Row],[Robot]]="X", Table134[[#This Row],[Code]],"")</f>
        <v>new LootDistributionData.BiomeData { biome = BiomeType.ShipSpecial_SupplyCrate, count = FindCount, probability = FindProbability},</v>
      </c>
      <c r="M441" s="3" t="str">
        <f>IF(Table134[[#This Row],[Blood C]]="X", Table134[[#This Row],[Code]],"")</f>
        <v>new LootDistributionData.BiomeData { biome = BiomeType.ShipSpecial_SupplyCrate, count = FindCount, probability = FindProbability},</v>
      </c>
      <c r="N441" s="3" t="str">
        <f>IF(Table134[[#This Row],[Cave C]]="X", Table134[[#This Row],[Code]],"")</f>
        <v>new LootDistributionData.BiomeData { biome = BiomeType.ShipSpecial_SupplyCrate, count = FindCount, probability = FindProbability},</v>
      </c>
      <c r="O441" s="3" t="str">
        <f>IF(Table134[[#This Row],[Crab S]]="X", Table134[[#This Row],[Code]], "")</f>
        <v>new LootDistributionData.BiomeData { biome = BiomeType.ShipSpecial_SupplyCrate, count = FindCount, probability = FindProbability},</v>
      </c>
    </row>
    <row r="442" spans="2:15" x14ac:dyDescent="0.25">
      <c r="B442" t="s">
        <v>723</v>
      </c>
      <c r="C442" t="s">
        <v>297</v>
      </c>
      <c r="D442" t="s">
        <v>298</v>
      </c>
      <c r="E44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BiomeType.ShipSpecial_WreckInterior_Obsolete, count = FindCount, probability = FindProbability},</v>
      </c>
      <c r="K442" s="3" t="str">
        <f>IF(Table134[[#This Row],[Cat]]="X",Table134[[#This Row],[Code]],"")</f>
        <v/>
      </c>
      <c r="L442" s="3" t="str">
        <f>IF(Table134[[#This Row],[Robot]]="X", Table134[[#This Row],[Code]],"")</f>
        <v/>
      </c>
      <c r="M442" s="3" t="str">
        <f>IF(Table134[[#This Row],[Blood C]]="X", Table134[[#This Row],[Code]],"")</f>
        <v/>
      </c>
      <c r="N442" s="3" t="str">
        <f>IF(Table134[[#This Row],[Cave C]]="X", Table134[[#This Row],[Code]],"")</f>
        <v/>
      </c>
      <c r="O442" s="3" t="str">
        <f>IF(Table134[[#This Row],[Crab S]]="X", Table134[[#This Row],[Code]], "")</f>
        <v/>
      </c>
    </row>
    <row r="443" spans="2:15" x14ac:dyDescent="0.25">
      <c r="B443" t="s">
        <v>724</v>
      </c>
      <c r="C443" t="s">
        <v>297</v>
      </c>
      <c r="D443" t="s">
        <v>298</v>
      </c>
      <c r="E44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BiomeType.ShipSpecial_Wreck_Obsolete, count = FindCount, probability = FindProbability},</v>
      </c>
      <c r="K443" s="3" t="str">
        <f>IF(Table134[[#This Row],[Cat]]="X",Table134[[#This Row],[Code]],"")</f>
        <v/>
      </c>
      <c r="L443" s="3" t="str">
        <f>IF(Table134[[#This Row],[Robot]]="X", Table134[[#This Row],[Code]],"")</f>
        <v/>
      </c>
      <c r="M443" s="3" t="str">
        <f>IF(Table134[[#This Row],[Blood C]]="X", Table134[[#This Row],[Code]],"")</f>
        <v/>
      </c>
      <c r="N443" s="3" t="str">
        <f>IF(Table134[[#This Row],[Cave C]]="X", Table134[[#This Row],[Code]],"")</f>
        <v/>
      </c>
      <c r="O443" s="3" t="str">
        <f>IF(Table134[[#This Row],[Crab S]]="X", Table134[[#This Row],[Code]], "")</f>
        <v/>
      </c>
    </row>
    <row r="444" spans="2:15" x14ac:dyDescent="0.25">
      <c r="B444" t="s">
        <v>725</v>
      </c>
      <c r="C444" t="s">
        <v>297</v>
      </c>
      <c r="D444" t="s">
        <v>298</v>
      </c>
      <c r="E44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BiomeType.SkeletonCave_Algae, count = FindCount, probability = FindProbability},</v>
      </c>
      <c r="K444" s="3" t="str">
        <f>IF(Table134[[#This Row],[Cat]]="X",Table134[[#This Row],[Code]],"")</f>
        <v/>
      </c>
      <c r="L444" s="3" t="str">
        <f>IF(Table134[[#This Row],[Robot]]="X", Table134[[#This Row],[Code]],"")</f>
        <v/>
      </c>
      <c r="M444" s="3" t="str">
        <f>IF(Table134[[#This Row],[Blood C]]="X", Table134[[#This Row],[Code]],"")</f>
        <v/>
      </c>
      <c r="N444" s="3" t="str">
        <f>IF(Table134[[#This Row],[Cave C]]="X", Table134[[#This Row],[Code]],"")</f>
        <v/>
      </c>
      <c r="O444" s="3" t="str">
        <f>IF(Table134[[#This Row],[Crab S]]="X", Table134[[#This Row],[Code]], "")</f>
        <v/>
      </c>
    </row>
    <row r="445" spans="2:15" x14ac:dyDescent="0.25">
      <c r="B445" t="s">
        <v>726</v>
      </c>
      <c r="C445" t="s">
        <v>297</v>
      </c>
      <c r="D445" t="s">
        <v>298</v>
      </c>
      <c r="E44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BiomeType.SkeletonCave_Ceiling, count = FindCount, probability = FindProbability},</v>
      </c>
      <c r="K445" s="3" t="str">
        <f>IF(Table134[[#This Row],[Cat]]="X",Table134[[#This Row],[Code]],"")</f>
        <v/>
      </c>
      <c r="L445" s="3" t="str">
        <f>IF(Table134[[#This Row],[Robot]]="X", Table134[[#This Row],[Code]],"")</f>
        <v/>
      </c>
      <c r="M445" s="3" t="str">
        <f>IF(Table134[[#This Row],[Blood C]]="X", Table134[[#This Row],[Code]],"")</f>
        <v/>
      </c>
      <c r="N445" s="3" t="str">
        <f>IF(Table134[[#This Row],[Cave C]]="X", Table134[[#This Row],[Code]],"")</f>
        <v/>
      </c>
      <c r="O445" s="3" t="str">
        <f>IF(Table134[[#This Row],[Crab S]]="X", Table134[[#This Row],[Code]], "")</f>
        <v/>
      </c>
    </row>
    <row r="446" spans="2:15" x14ac:dyDescent="0.25">
      <c r="B446" t="s">
        <v>727</v>
      </c>
      <c r="C446" t="s">
        <v>297</v>
      </c>
      <c r="D446" t="s">
        <v>298</v>
      </c>
      <c r="E44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BiomeType.SkeletonCave_Grass, count = FindCount, probability = FindProbability},</v>
      </c>
      <c r="K446" s="3" t="str">
        <f>IF(Table134[[#This Row],[Cat]]="X",Table134[[#This Row],[Code]],"")</f>
        <v/>
      </c>
      <c r="L446" s="3" t="str">
        <f>IF(Table134[[#This Row],[Robot]]="X", Table134[[#This Row],[Code]],"")</f>
        <v/>
      </c>
      <c r="M446" s="3" t="str">
        <f>IF(Table134[[#This Row],[Blood C]]="X", Table134[[#This Row],[Code]],"")</f>
        <v/>
      </c>
      <c r="N446" s="3" t="str">
        <f>IF(Table134[[#This Row],[Cave C]]="X", Table134[[#This Row],[Code]],"")</f>
        <v/>
      </c>
      <c r="O446" s="3" t="str">
        <f>IF(Table134[[#This Row],[Crab S]]="X", Table134[[#This Row],[Code]], "")</f>
        <v/>
      </c>
    </row>
    <row r="447" spans="2:15" x14ac:dyDescent="0.25">
      <c r="B447" t="s">
        <v>728</v>
      </c>
      <c r="C447" t="s">
        <v>297</v>
      </c>
      <c r="D447" t="s">
        <v>298</v>
      </c>
      <c r="E44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BiomeType.SkeletonCave_Ground, count = FindCount, probability = FindProbability},</v>
      </c>
      <c r="K447" s="3" t="str">
        <f>IF(Table134[[#This Row],[Cat]]="X",Table134[[#This Row],[Code]],"")</f>
        <v/>
      </c>
      <c r="L447" s="3" t="str">
        <f>IF(Table134[[#This Row],[Robot]]="X", Table134[[#This Row],[Code]],"")</f>
        <v/>
      </c>
      <c r="M447" s="3" t="str">
        <f>IF(Table134[[#This Row],[Blood C]]="X", Table134[[#This Row],[Code]],"")</f>
        <v/>
      </c>
      <c r="N447" s="3" t="str">
        <f>IF(Table134[[#This Row],[Cave C]]="X", Table134[[#This Row],[Code]],"")</f>
        <v/>
      </c>
      <c r="O447" s="3" t="str">
        <f>IF(Table134[[#This Row],[Crab S]]="X", Table134[[#This Row],[Code]], "")</f>
        <v/>
      </c>
    </row>
    <row r="448" spans="2:15" x14ac:dyDescent="0.25">
      <c r="B448" t="s">
        <v>729</v>
      </c>
      <c r="C448" t="s">
        <v>297</v>
      </c>
      <c r="D448" t="s">
        <v>298</v>
      </c>
      <c r="E44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BiomeType.SkeletonCave_Lake_Floor, count = FindCount, probability = FindProbability},</v>
      </c>
      <c r="K448" s="3" t="str">
        <f>IF(Table134[[#This Row],[Cat]]="X",Table134[[#This Row],[Code]],"")</f>
        <v/>
      </c>
      <c r="L448" s="3" t="str">
        <f>IF(Table134[[#This Row],[Robot]]="X", Table134[[#This Row],[Code]],"")</f>
        <v/>
      </c>
      <c r="M448" s="3" t="str">
        <f>IF(Table134[[#This Row],[Blood C]]="X", Table134[[#This Row],[Code]],"")</f>
        <v/>
      </c>
      <c r="N448" s="3" t="str">
        <f>IF(Table134[[#This Row],[Cave C]]="X", Table134[[#This Row],[Code]],"")</f>
        <v/>
      </c>
      <c r="O448" s="3" t="str">
        <f>IF(Table134[[#This Row],[Crab S]]="X", Table134[[#This Row],[Code]], "")</f>
        <v/>
      </c>
    </row>
    <row r="449" spans="2:15" x14ac:dyDescent="0.25">
      <c r="B449" t="s">
        <v>730</v>
      </c>
      <c r="C449" t="s">
        <v>297</v>
      </c>
      <c r="D449" t="s">
        <v>298</v>
      </c>
      <c r="E44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BiomeType.SkeletonCave_Open_CreatureOnly, count = FindCount, probability = FindProbability},</v>
      </c>
      <c r="K449" s="3" t="str">
        <f>IF(Table134[[#This Row],[Cat]]="X",Table134[[#This Row],[Code]],"")</f>
        <v/>
      </c>
      <c r="L449" s="3" t="str">
        <f>IF(Table134[[#This Row],[Robot]]="X", Table134[[#This Row],[Code]],"")</f>
        <v/>
      </c>
      <c r="M449" s="3" t="str">
        <f>IF(Table134[[#This Row],[Blood C]]="X", Table134[[#This Row],[Code]],"")</f>
        <v/>
      </c>
      <c r="N449" s="3" t="str">
        <f>IF(Table134[[#This Row],[Cave C]]="X", Table134[[#This Row],[Code]],"")</f>
        <v/>
      </c>
      <c r="O449" s="3" t="str">
        <f>IF(Table134[[#This Row],[Crab S]]="X", Table134[[#This Row],[Code]], "")</f>
        <v/>
      </c>
    </row>
    <row r="450" spans="2:15" x14ac:dyDescent="0.25">
      <c r="B450" t="s">
        <v>731</v>
      </c>
      <c r="C450" t="s">
        <v>297</v>
      </c>
      <c r="D450" t="s">
        <v>298</v>
      </c>
      <c r="E45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BiomeType.SkeletonCave_Skeleton, count = FindCount, probability = FindProbability},</v>
      </c>
      <c r="K450" s="3" t="str">
        <f>IF(Table134[[#This Row],[Cat]]="X",Table134[[#This Row],[Code]],"")</f>
        <v/>
      </c>
      <c r="L450" s="3" t="str">
        <f>IF(Table134[[#This Row],[Robot]]="X", Table134[[#This Row],[Code]],"")</f>
        <v/>
      </c>
      <c r="M450" s="3" t="str">
        <f>IF(Table134[[#This Row],[Blood C]]="X", Table134[[#This Row],[Code]],"")</f>
        <v/>
      </c>
      <c r="N450" s="3" t="str">
        <f>IF(Table134[[#This Row],[Cave C]]="X", Table134[[#This Row],[Code]],"")</f>
        <v/>
      </c>
      <c r="O450" s="3" t="str">
        <f>IF(Table134[[#This Row],[Crab S]]="X", Table134[[#This Row],[Code]], "")</f>
        <v/>
      </c>
    </row>
    <row r="451" spans="2:15" x14ac:dyDescent="0.25">
      <c r="B451" t="s">
        <v>732</v>
      </c>
      <c r="C451" t="s">
        <v>297</v>
      </c>
      <c r="D451" t="s">
        <v>298</v>
      </c>
      <c r="E45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BiomeType.SkeletonCave_Wall, count = FindCount, probability = FindProbability},</v>
      </c>
      <c r="K451" s="3" t="str">
        <f>IF(Table134[[#This Row],[Cat]]="X",Table134[[#This Row],[Code]],"")</f>
        <v/>
      </c>
      <c r="L451" s="3" t="str">
        <f>IF(Table134[[#This Row],[Robot]]="X", Table134[[#This Row],[Code]],"")</f>
        <v/>
      </c>
      <c r="M451" s="3" t="str">
        <f>IF(Table134[[#This Row],[Blood C]]="X", Table134[[#This Row],[Code]],"")</f>
        <v/>
      </c>
      <c r="N451" s="3" t="str">
        <f>IF(Table134[[#This Row],[Cave C]]="X", Table134[[#This Row],[Code]],"")</f>
        <v/>
      </c>
      <c r="O451" s="3" t="str">
        <f>IF(Table134[[#This Row],[Crab S]]="X", Table134[[#This Row],[Code]], "")</f>
        <v/>
      </c>
    </row>
    <row r="452" spans="2:15" x14ac:dyDescent="0.25">
      <c r="B452" t="s">
        <v>733</v>
      </c>
      <c r="C452" t="s">
        <v>297</v>
      </c>
      <c r="D452" t="s">
        <v>298</v>
      </c>
      <c r="E45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BiomeType.SparseReef_CaveCoral, count = FindCount, probability = FindProbability},</v>
      </c>
      <c r="K452" s="3" t="str">
        <f>IF(Table134[[#This Row],[Cat]]="X",Table134[[#This Row],[Code]],"")</f>
        <v/>
      </c>
      <c r="L452" s="3" t="str">
        <f>IF(Table134[[#This Row],[Robot]]="X", Table134[[#This Row],[Code]],"")</f>
        <v/>
      </c>
      <c r="M452" s="3" t="str">
        <f>IF(Table134[[#This Row],[Blood C]]="X", Table134[[#This Row],[Code]],"")</f>
        <v/>
      </c>
      <c r="N452" s="3" t="str">
        <f>IF(Table134[[#This Row],[Cave C]]="X", Table134[[#This Row],[Code]],"")</f>
        <v/>
      </c>
      <c r="O452" s="3" t="str">
        <f>IF(Table134[[#This Row],[Crab S]]="X", Table134[[#This Row],[Code]], "")</f>
        <v/>
      </c>
    </row>
    <row r="453" spans="2:15" x14ac:dyDescent="0.25">
      <c r="B453" t="s">
        <v>734</v>
      </c>
      <c r="C453" t="s">
        <v>297</v>
      </c>
      <c r="D453" t="s">
        <v>298</v>
      </c>
      <c r="E45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BiomeType.SparseReef_CaveFloor, count = FindCount, probability = FindProbability},</v>
      </c>
      <c r="K453" s="3" t="str">
        <f>IF(Table134[[#This Row],[Cat]]="X",Table134[[#This Row],[Code]],"")</f>
        <v/>
      </c>
      <c r="L453" s="3" t="str">
        <f>IF(Table134[[#This Row],[Robot]]="X", Table134[[#This Row],[Code]],"")</f>
        <v/>
      </c>
      <c r="M453" s="3" t="str">
        <f>IF(Table134[[#This Row],[Blood C]]="X", Table134[[#This Row],[Code]],"")</f>
        <v/>
      </c>
      <c r="N453" s="3" t="str">
        <f>IF(Table134[[#This Row],[Cave C]]="X", Table134[[#This Row],[Code]],"")</f>
        <v/>
      </c>
      <c r="O453" s="3" t="str">
        <f>IF(Table134[[#This Row],[Crab S]]="X", Table134[[#This Row],[Code]], "")</f>
        <v/>
      </c>
    </row>
    <row r="454" spans="2:15" x14ac:dyDescent="0.25">
      <c r="B454" t="s">
        <v>735</v>
      </c>
      <c r="C454" t="s">
        <v>297</v>
      </c>
      <c r="D454" t="s">
        <v>298</v>
      </c>
      <c r="E45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BiomeType.SparseReef_CaveWall, count = FindCount, probability = FindProbability},</v>
      </c>
      <c r="K454" s="3" t="str">
        <f>IF(Table134[[#This Row],[Cat]]="X",Table134[[#This Row],[Code]],"")</f>
        <v/>
      </c>
      <c r="L454" s="3" t="str">
        <f>IF(Table134[[#This Row],[Robot]]="X", Table134[[#This Row],[Code]],"")</f>
        <v/>
      </c>
      <c r="M454" s="3" t="str">
        <f>IF(Table134[[#This Row],[Blood C]]="X", Table134[[#This Row],[Code]],"")</f>
        <v/>
      </c>
      <c r="N454" s="3" t="str">
        <f>IF(Table134[[#This Row],[Cave C]]="X", Table134[[#This Row],[Code]],"")</f>
        <v/>
      </c>
      <c r="O454" s="3" t="str">
        <f>IF(Table134[[#This Row],[Crab S]]="X", Table134[[#This Row],[Code]], "")</f>
        <v/>
      </c>
    </row>
    <row r="455" spans="2:15" x14ac:dyDescent="0.25">
      <c r="B455" t="s">
        <v>736</v>
      </c>
      <c r="C455" t="s">
        <v>297</v>
      </c>
      <c r="D455" t="s">
        <v>298</v>
      </c>
      <c r="E45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BiomeType.SparseReef_Coral, count = FindCount, probability = FindProbability},</v>
      </c>
      <c r="K455" s="3" t="str">
        <f>IF(Table134[[#This Row],[Cat]]="X",Table134[[#This Row],[Code]],"")</f>
        <v/>
      </c>
      <c r="L455" s="3" t="str">
        <f>IF(Table134[[#This Row],[Robot]]="X", Table134[[#This Row],[Code]],"")</f>
        <v/>
      </c>
      <c r="M455" s="3" t="str">
        <f>IF(Table134[[#This Row],[Blood C]]="X", Table134[[#This Row],[Code]],"")</f>
        <v/>
      </c>
      <c r="N455" s="3" t="str">
        <f>IF(Table134[[#This Row],[Cave C]]="X", Table134[[#This Row],[Code]],"")</f>
        <v/>
      </c>
      <c r="O455" s="3" t="str">
        <f>IF(Table134[[#This Row],[Crab S]]="X", Table134[[#This Row],[Code]], "")</f>
        <v/>
      </c>
    </row>
    <row r="456" spans="2:15" x14ac:dyDescent="0.25">
      <c r="B456" t="s">
        <v>737</v>
      </c>
      <c r="C456" t="s">
        <v>297</v>
      </c>
      <c r="D456" t="s">
        <v>298</v>
      </c>
      <c r="E45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BiomeType.SparseReef_DeepCoral, count = FindCount, probability = FindProbability},</v>
      </c>
      <c r="K456" s="3" t="str">
        <f>IF(Table134[[#This Row],[Cat]]="X",Table134[[#This Row],[Code]],"")</f>
        <v/>
      </c>
      <c r="L456" s="3" t="str">
        <f>IF(Table134[[#This Row],[Robot]]="X", Table134[[#This Row],[Code]],"")</f>
        <v/>
      </c>
      <c r="M456" s="3" t="str">
        <f>IF(Table134[[#This Row],[Blood C]]="X", Table134[[#This Row],[Code]],"")</f>
        <v/>
      </c>
      <c r="N456" s="3" t="str">
        <f>IF(Table134[[#This Row],[Cave C]]="X", Table134[[#This Row],[Code]],"")</f>
        <v/>
      </c>
      <c r="O456" s="3" t="str">
        <f>IF(Table134[[#This Row],[Crab S]]="X", Table134[[#This Row],[Code]], "")</f>
        <v/>
      </c>
    </row>
    <row r="457" spans="2:15" x14ac:dyDescent="0.25">
      <c r="B457" t="s">
        <v>738</v>
      </c>
      <c r="C457" t="s">
        <v>297</v>
      </c>
      <c r="D457" t="s">
        <v>298</v>
      </c>
      <c r="E45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BiomeType.SparseReef_DeepFloor, count = FindCount, probability = FindProbability},</v>
      </c>
      <c r="K457" s="3" t="str">
        <f>IF(Table134[[#This Row],[Cat]]="X",Table134[[#This Row],[Code]],"")</f>
        <v/>
      </c>
      <c r="L457" s="3" t="str">
        <f>IF(Table134[[#This Row],[Robot]]="X", Table134[[#This Row],[Code]],"")</f>
        <v/>
      </c>
      <c r="M457" s="3" t="str">
        <f>IF(Table134[[#This Row],[Blood C]]="X", Table134[[#This Row],[Code]],"")</f>
        <v/>
      </c>
      <c r="N457" s="3" t="str">
        <f>IF(Table134[[#This Row],[Cave C]]="X", Table134[[#This Row],[Code]],"")</f>
        <v/>
      </c>
      <c r="O457" s="3" t="str">
        <f>IF(Table134[[#This Row],[Crab S]]="X", Table134[[#This Row],[Code]], "")</f>
        <v/>
      </c>
    </row>
    <row r="458" spans="2:15" x14ac:dyDescent="0.25">
      <c r="B458" t="s">
        <v>739</v>
      </c>
      <c r="C458" t="s">
        <v>297</v>
      </c>
      <c r="D458" t="s">
        <v>298</v>
      </c>
      <c r="E45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BiomeType.SparseReef_DeepWall, count = FindCount, probability = FindProbability},</v>
      </c>
      <c r="K458" s="3" t="str">
        <f>IF(Table134[[#This Row],[Cat]]="X",Table134[[#This Row],[Code]],"")</f>
        <v/>
      </c>
      <c r="L458" s="3" t="str">
        <f>IF(Table134[[#This Row],[Robot]]="X", Table134[[#This Row],[Code]],"")</f>
        <v/>
      </c>
      <c r="M458" s="3" t="str">
        <f>IF(Table134[[#This Row],[Blood C]]="X", Table134[[#This Row],[Code]],"")</f>
        <v/>
      </c>
      <c r="N458" s="3" t="str">
        <f>IF(Table134[[#This Row],[Cave C]]="X", Table134[[#This Row],[Code]],"")</f>
        <v/>
      </c>
      <c r="O458" s="3" t="str">
        <f>IF(Table134[[#This Row],[Crab S]]="X", Table134[[#This Row],[Code]], "")</f>
        <v/>
      </c>
    </row>
    <row r="459" spans="2:15" x14ac:dyDescent="0.25">
      <c r="B459" t="s">
        <v>740</v>
      </c>
      <c r="C459" t="s">
        <v>297</v>
      </c>
      <c r="D459" t="s">
        <v>298</v>
      </c>
      <c r="E45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BiomeType.SparseReef_EscapePod, count = FindCount, probability = FindProbability},</v>
      </c>
      <c r="K459" s="3" t="str">
        <f>IF(Table134[[#This Row],[Cat]]="X",Table134[[#This Row],[Code]],"")</f>
        <v/>
      </c>
      <c r="L459" s="3" t="str">
        <f>IF(Table134[[#This Row],[Robot]]="X", Table134[[#This Row],[Code]],"")</f>
        <v/>
      </c>
      <c r="M459" s="3" t="str">
        <f>IF(Table134[[#This Row],[Blood C]]="X", Table134[[#This Row],[Code]],"")</f>
        <v/>
      </c>
      <c r="N459" s="3" t="str">
        <f>IF(Table134[[#This Row],[Cave C]]="X", Table134[[#This Row],[Code]],"")</f>
        <v/>
      </c>
      <c r="O459" s="3" t="str">
        <f>IF(Table134[[#This Row],[Crab S]]="X", Table134[[#This Row],[Code]], "")</f>
        <v/>
      </c>
    </row>
    <row r="460" spans="2:15" x14ac:dyDescent="0.25">
      <c r="B460" t="s">
        <v>741</v>
      </c>
      <c r="C460" t="s">
        <v>297</v>
      </c>
      <c r="D460" t="s">
        <v>298</v>
      </c>
      <c r="E46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BiomeType.SparseReef_OpenDeep_CreatureOnly, count = FindCount, probability = FindProbability},</v>
      </c>
      <c r="K460" s="3" t="str">
        <f>IF(Table134[[#This Row],[Cat]]="X",Table134[[#This Row],[Code]],"")</f>
        <v/>
      </c>
      <c r="L460" s="3" t="str">
        <f>IF(Table134[[#This Row],[Robot]]="X", Table134[[#This Row],[Code]],"")</f>
        <v/>
      </c>
      <c r="M460" s="3" t="str">
        <f>IF(Table134[[#This Row],[Blood C]]="X", Table134[[#This Row],[Code]],"")</f>
        <v/>
      </c>
      <c r="N460" s="3" t="str">
        <f>IF(Table134[[#This Row],[Cave C]]="X", Table134[[#This Row],[Code]],"")</f>
        <v/>
      </c>
      <c r="O460" s="3" t="str">
        <f>IF(Table134[[#This Row],[Crab S]]="X", Table134[[#This Row],[Code]], "")</f>
        <v/>
      </c>
    </row>
    <row r="461" spans="2:15" x14ac:dyDescent="0.25">
      <c r="B461" t="s">
        <v>742</v>
      </c>
      <c r="C461" t="s">
        <v>297</v>
      </c>
      <c r="D461" t="s">
        <v>298</v>
      </c>
      <c r="E46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BiomeType.SparseReef_OpenShallow_CreatureOnly, count = FindCount, probability = FindProbability},</v>
      </c>
      <c r="K461" s="3" t="str">
        <f>IF(Table134[[#This Row],[Cat]]="X",Table134[[#This Row],[Code]],"")</f>
        <v/>
      </c>
      <c r="L461" s="3" t="str">
        <f>IF(Table134[[#This Row],[Robot]]="X", Table134[[#This Row],[Code]],"")</f>
        <v/>
      </c>
      <c r="M461" s="3" t="str">
        <f>IF(Table134[[#This Row],[Blood C]]="X", Table134[[#This Row],[Code]],"")</f>
        <v/>
      </c>
      <c r="N461" s="3" t="str">
        <f>IF(Table134[[#This Row],[Cave C]]="X", Table134[[#This Row],[Code]],"")</f>
        <v/>
      </c>
      <c r="O461" s="3" t="str">
        <f>IF(Table134[[#This Row],[Crab S]]="X", Table134[[#This Row],[Code]], "")</f>
        <v/>
      </c>
    </row>
    <row r="462" spans="2:15" x14ac:dyDescent="0.25">
      <c r="B462" t="s">
        <v>743</v>
      </c>
      <c r="C462" t="s">
        <v>297</v>
      </c>
      <c r="D462" t="s">
        <v>298</v>
      </c>
      <c r="E46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BiomeType.SparseReef_Sand, count = FindCount, probability = FindProbability},</v>
      </c>
      <c r="K462" s="3" t="str">
        <f>IF(Table134[[#This Row],[Cat]]="X",Table134[[#This Row],[Code]],"")</f>
        <v/>
      </c>
      <c r="L462" s="3" t="str">
        <f>IF(Table134[[#This Row],[Robot]]="X", Table134[[#This Row],[Code]],"")</f>
        <v/>
      </c>
      <c r="M462" s="3" t="str">
        <f>IF(Table134[[#This Row],[Blood C]]="X", Table134[[#This Row],[Code]],"")</f>
        <v/>
      </c>
      <c r="N462" s="3" t="str">
        <f>IF(Table134[[#This Row],[Cave C]]="X", Table134[[#This Row],[Code]],"")</f>
        <v/>
      </c>
      <c r="O462" s="3" t="str">
        <f>IF(Table134[[#This Row],[Crab S]]="X", Table134[[#This Row],[Code]], "")</f>
        <v/>
      </c>
    </row>
    <row r="463" spans="2:15" x14ac:dyDescent="0.25">
      <c r="B463" t="s">
        <v>744</v>
      </c>
      <c r="C463" t="s">
        <v>297</v>
      </c>
      <c r="D463" t="s">
        <v>298</v>
      </c>
      <c r="E46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BiomeType.SparseReef_Spike, count = FindCount, probability = FindProbability},</v>
      </c>
      <c r="K463" s="3" t="str">
        <f>IF(Table134[[#This Row],[Cat]]="X",Table134[[#This Row],[Code]],"")</f>
        <v/>
      </c>
      <c r="L463" s="3" t="str">
        <f>IF(Table134[[#This Row],[Robot]]="X", Table134[[#This Row],[Code]],"")</f>
        <v/>
      </c>
      <c r="M463" s="3" t="str">
        <f>IF(Table134[[#This Row],[Blood C]]="X", Table134[[#This Row],[Code]],"")</f>
        <v/>
      </c>
      <c r="N463" s="3" t="str">
        <f>IF(Table134[[#This Row],[Cave C]]="X", Table134[[#This Row],[Code]],"")</f>
        <v/>
      </c>
      <c r="O463" s="3" t="str">
        <f>IF(Table134[[#This Row],[Crab S]]="X", Table134[[#This Row],[Code]], "")</f>
        <v/>
      </c>
    </row>
    <row r="464" spans="2:15" x14ac:dyDescent="0.25">
      <c r="B464" t="s">
        <v>745</v>
      </c>
      <c r="C464" t="s">
        <v>297</v>
      </c>
      <c r="D464" t="s">
        <v>298</v>
      </c>
      <c r="E46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BiomeType.SparseReef_Techsite, count = FindCount, probability = FindProbability},</v>
      </c>
      <c r="F464" t="s">
        <v>296</v>
      </c>
      <c r="H464" t="s">
        <v>296</v>
      </c>
      <c r="K464" s="3" t="str">
        <f>IF(Table134[[#This Row],[Cat]]="X",Table134[[#This Row],[Code]],"")</f>
        <v>new LootDistributionData.BiomeData { biome = BiomeType.SparseReef_Techsite, count = FindCount, probability = FindProbability},</v>
      </c>
      <c r="L464" s="3" t="str">
        <f>IF(Table134[[#This Row],[Robot]]="X", Table134[[#This Row],[Code]],"")</f>
        <v/>
      </c>
      <c r="M464" s="3" t="str">
        <f>IF(Table134[[#This Row],[Blood C]]="X", Table134[[#This Row],[Code]],"")</f>
        <v>new LootDistributionData.BiomeData { biome = BiomeType.SparseReef_Techsite, count = FindCount, probability = FindProbability},</v>
      </c>
      <c r="N464" s="3" t="str">
        <f>IF(Table134[[#This Row],[Cave C]]="X", Table134[[#This Row],[Code]],"")</f>
        <v/>
      </c>
      <c r="O464" s="3" t="str">
        <f>IF(Table134[[#This Row],[Crab S]]="X", Table134[[#This Row],[Code]], "")</f>
        <v/>
      </c>
    </row>
    <row r="465" spans="2:15" x14ac:dyDescent="0.25">
      <c r="B465" t="s">
        <v>746</v>
      </c>
      <c r="C465" t="s">
        <v>297</v>
      </c>
      <c r="D465" t="s">
        <v>298</v>
      </c>
      <c r="E46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BiomeType.SparseReef_Techsite_Barrier, count = FindCount, probability = FindProbability},</v>
      </c>
      <c r="K465" s="3" t="str">
        <f>IF(Table134[[#This Row],[Cat]]="X",Table134[[#This Row],[Code]],"")</f>
        <v/>
      </c>
      <c r="L465" s="3" t="str">
        <f>IF(Table134[[#This Row],[Robot]]="X", Table134[[#This Row],[Code]],"")</f>
        <v/>
      </c>
      <c r="M465" s="3" t="str">
        <f>IF(Table134[[#This Row],[Blood C]]="X", Table134[[#This Row],[Code]],"")</f>
        <v/>
      </c>
      <c r="N465" s="3" t="str">
        <f>IF(Table134[[#This Row],[Cave C]]="X", Table134[[#This Row],[Code]],"")</f>
        <v/>
      </c>
      <c r="O465" s="3" t="str">
        <f>IF(Table134[[#This Row],[Crab S]]="X", Table134[[#This Row],[Code]], "")</f>
        <v/>
      </c>
    </row>
    <row r="466" spans="2:15" x14ac:dyDescent="0.25">
      <c r="B466" t="s">
        <v>4</v>
      </c>
      <c r="C466" t="s">
        <v>297</v>
      </c>
      <c r="D466" t="s">
        <v>298</v>
      </c>
      <c r="E46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BiomeType.SparseReef_Techsite_Scatter, count = FindCount, probability = FindProbability},</v>
      </c>
      <c r="G466" t="s">
        <v>296</v>
      </c>
      <c r="I466" t="s">
        <v>296</v>
      </c>
      <c r="K466" s="3" t="str">
        <f>IF(Table134[[#This Row],[Cat]]="X",Table134[[#This Row],[Code]],"")</f>
        <v/>
      </c>
      <c r="L466" s="3" t="str">
        <f>IF(Table134[[#This Row],[Robot]]="X", Table134[[#This Row],[Code]],"")</f>
        <v>new LootDistributionData.BiomeData { biome = BiomeType.SparseReef_Techsite_Scatter, count = FindCount, probability = FindProbability},</v>
      </c>
      <c r="M466" s="3" t="str">
        <f>IF(Table134[[#This Row],[Blood C]]="X", Table134[[#This Row],[Code]],"")</f>
        <v/>
      </c>
      <c r="N466" s="3" t="str">
        <f>IF(Table134[[#This Row],[Cave C]]="X", Table134[[#This Row],[Code]],"")</f>
        <v>new LootDistributionData.BiomeData { biome = BiomeType.SparseReef_Techsite_Scatter, count = FindCount, probability = FindProbability},</v>
      </c>
      <c r="O466" s="3" t="str">
        <f>IF(Table134[[#This Row],[Crab S]]="X", Table134[[#This Row],[Code]], "")</f>
        <v/>
      </c>
    </row>
    <row r="467" spans="2:15" x14ac:dyDescent="0.25">
      <c r="B467" t="s">
        <v>747</v>
      </c>
      <c r="C467" t="s">
        <v>297</v>
      </c>
      <c r="D467" t="s">
        <v>298</v>
      </c>
      <c r="E46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BiomeType.SparseReef_Wall, count = FindCount, probability = FindProbability},</v>
      </c>
      <c r="K467" s="3" t="str">
        <f>IF(Table134[[#This Row],[Cat]]="X",Table134[[#This Row],[Code]],"")</f>
        <v/>
      </c>
      <c r="L467" s="3" t="str">
        <f>IF(Table134[[#This Row],[Robot]]="X", Table134[[#This Row],[Code]],"")</f>
        <v/>
      </c>
      <c r="M467" s="3" t="str">
        <f>IF(Table134[[#This Row],[Blood C]]="X", Table134[[#This Row],[Code]],"")</f>
        <v/>
      </c>
      <c r="N467" s="3" t="str">
        <f>IF(Table134[[#This Row],[Cave C]]="X", Table134[[#This Row],[Code]],"")</f>
        <v/>
      </c>
      <c r="O467" s="3" t="str">
        <f>IF(Table134[[#This Row],[Crab S]]="X", Table134[[#This Row],[Code]], "")</f>
        <v/>
      </c>
    </row>
    <row r="468" spans="2:15" x14ac:dyDescent="0.25">
      <c r="B468" t="s">
        <v>208</v>
      </c>
      <c r="C468" t="s">
        <v>297</v>
      </c>
      <c r="D468" t="s">
        <v>298</v>
      </c>
      <c r="E46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BiomeType.SupplyCrate_Supplies, count = FindCount, probability = FindProbability},</v>
      </c>
      <c r="K468" s="3" t="str">
        <f>IF(Table134[[#This Row],[Cat]]="X",Table134[[#This Row],[Code]],"")</f>
        <v/>
      </c>
      <c r="L468" s="3" t="str">
        <f>IF(Table134[[#This Row],[Robot]]="X", Table134[[#This Row],[Code]],"")</f>
        <v/>
      </c>
      <c r="M468" s="3" t="str">
        <f>IF(Table134[[#This Row],[Blood C]]="X", Table134[[#This Row],[Code]],"")</f>
        <v/>
      </c>
      <c r="N468" s="3" t="str">
        <f>IF(Table134[[#This Row],[Cave C]]="X", Table134[[#This Row],[Code]],"")</f>
        <v/>
      </c>
      <c r="O468" s="3" t="str">
        <f>IF(Table134[[#This Row],[Crab S]]="X", Table134[[#This Row],[Code]], "")</f>
        <v/>
      </c>
    </row>
    <row r="469" spans="2:15" x14ac:dyDescent="0.25">
      <c r="B469" t="s">
        <v>748</v>
      </c>
      <c r="C469" t="s">
        <v>297</v>
      </c>
      <c r="D469" t="s">
        <v>298</v>
      </c>
      <c r="E46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BiomeType.TreeCove_Algae, count = FindCount, probability = FindProbability},</v>
      </c>
      <c r="K469" s="3" t="str">
        <f>IF(Table134[[#This Row],[Cat]]="X",Table134[[#This Row],[Code]],"")</f>
        <v/>
      </c>
      <c r="L469" s="3" t="str">
        <f>IF(Table134[[#This Row],[Robot]]="X", Table134[[#This Row],[Code]],"")</f>
        <v/>
      </c>
      <c r="M469" s="3" t="str">
        <f>IF(Table134[[#This Row],[Blood C]]="X", Table134[[#This Row],[Code]],"")</f>
        <v/>
      </c>
      <c r="N469" s="3" t="str">
        <f>IF(Table134[[#This Row],[Cave C]]="X", Table134[[#This Row],[Code]],"")</f>
        <v/>
      </c>
      <c r="O469" s="3" t="str">
        <f>IF(Table134[[#This Row],[Crab S]]="X", Table134[[#This Row],[Code]], "")</f>
        <v/>
      </c>
    </row>
    <row r="470" spans="2:15" x14ac:dyDescent="0.25">
      <c r="B470" t="s">
        <v>749</v>
      </c>
      <c r="C470" t="s">
        <v>297</v>
      </c>
      <c r="D470" t="s">
        <v>298</v>
      </c>
      <c r="E47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BiomeType.TreeCove_Ceiling, count = FindCount, probability = FindProbability},</v>
      </c>
      <c r="K470" s="3" t="str">
        <f>IF(Table134[[#This Row],[Cat]]="X",Table134[[#This Row],[Code]],"")</f>
        <v/>
      </c>
      <c r="L470" s="3" t="str">
        <f>IF(Table134[[#This Row],[Robot]]="X", Table134[[#This Row],[Code]],"")</f>
        <v/>
      </c>
      <c r="M470" s="3" t="str">
        <f>IF(Table134[[#This Row],[Blood C]]="X", Table134[[#This Row],[Code]],"")</f>
        <v/>
      </c>
      <c r="N470" s="3" t="str">
        <f>IF(Table134[[#This Row],[Cave C]]="X", Table134[[#This Row],[Code]],"")</f>
        <v/>
      </c>
      <c r="O470" s="3" t="str">
        <f>IF(Table134[[#This Row],[Crab S]]="X", Table134[[#This Row],[Code]], "")</f>
        <v/>
      </c>
    </row>
    <row r="471" spans="2:15" x14ac:dyDescent="0.25">
      <c r="B471" t="s">
        <v>750</v>
      </c>
      <c r="C471" t="s">
        <v>297</v>
      </c>
      <c r="D471" t="s">
        <v>298</v>
      </c>
      <c r="E47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BiomeType.TreeCove_Ground, count = FindCount, probability = FindProbability},</v>
      </c>
      <c r="K471" s="3" t="str">
        <f>IF(Table134[[#This Row],[Cat]]="X",Table134[[#This Row],[Code]],"")</f>
        <v/>
      </c>
      <c r="L471" s="3" t="str">
        <f>IF(Table134[[#This Row],[Robot]]="X", Table134[[#This Row],[Code]],"")</f>
        <v/>
      </c>
      <c r="M471" s="3" t="str">
        <f>IF(Table134[[#This Row],[Blood C]]="X", Table134[[#This Row],[Code]],"")</f>
        <v/>
      </c>
      <c r="N471" s="3" t="str">
        <f>IF(Table134[[#This Row],[Cave C]]="X", Table134[[#This Row],[Code]],"")</f>
        <v/>
      </c>
      <c r="O471" s="3" t="str">
        <f>IF(Table134[[#This Row],[Crab S]]="X", Table134[[#This Row],[Code]], "")</f>
        <v/>
      </c>
    </row>
    <row r="472" spans="2:15" x14ac:dyDescent="0.25">
      <c r="B472" t="s">
        <v>751</v>
      </c>
      <c r="C472" t="s">
        <v>297</v>
      </c>
      <c r="D472" t="s">
        <v>298</v>
      </c>
      <c r="E47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BiomeType.TreeCove_LakeFloor, count = FindCount, probability = FindProbability},</v>
      </c>
      <c r="K472" s="3" t="str">
        <f>IF(Table134[[#This Row],[Cat]]="X",Table134[[#This Row],[Code]],"")</f>
        <v/>
      </c>
      <c r="L472" s="3" t="str">
        <f>IF(Table134[[#This Row],[Robot]]="X", Table134[[#This Row],[Code]],"")</f>
        <v/>
      </c>
      <c r="M472" s="3" t="str">
        <f>IF(Table134[[#This Row],[Blood C]]="X", Table134[[#This Row],[Code]],"")</f>
        <v/>
      </c>
      <c r="N472" s="3" t="str">
        <f>IF(Table134[[#This Row],[Cave C]]="X", Table134[[#This Row],[Code]],"")</f>
        <v/>
      </c>
      <c r="O472" s="3" t="str">
        <f>IF(Table134[[#This Row],[Crab S]]="X", Table134[[#This Row],[Code]], "")</f>
        <v/>
      </c>
    </row>
    <row r="473" spans="2:15" x14ac:dyDescent="0.25">
      <c r="B473" t="s">
        <v>752</v>
      </c>
      <c r="C473" t="s">
        <v>297</v>
      </c>
      <c r="D473" t="s">
        <v>298</v>
      </c>
      <c r="E47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BiomeType.TreeCove_LakeWall, count = FindCount, probability = FindProbability},</v>
      </c>
      <c r="K473" s="3" t="str">
        <f>IF(Table134[[#This Row],[Cat]]="X",Table134[[#This Row],[Code]],"")</f>
        <v/>
      </c>
      <c r="L473" s="3" t="str">
        <f>IF(Table134[[#This Row],[Robot]]="X", Table134[[#This Row],[Code]],"")</f>
        <v/>
      </c>
      <c r="M473" s="3" t="str">
        <f>IF(Table134[[#This Row],[Blood C]]="X", Table134[[#This Row],[Code]],"")</f>
        <v/>
      </c>
      <c r="N473" s="3" t="str">
        <f>IF(Table134[[#This Row],[Cave C]]="X", Table134[[#This Row],[Code]],"")</f>
        <v/>
      </c>
      <c r="O473" s="3" t="str">
        <f>IF(Table134[[#This Row],[Crab S]]="X", Table134[[#This Row],[Code]], "")</f>
        <v/>
      </c>
    </row>
    <row r="474" spans="2:15" x14ac:dyDescent="0.25">
      <c r="B474" t="s">
        <v>753</v>
      </c>
      <c r="C474" t="s">
        <v>297</v>
      </c>
      <c r="D474" t="s">
        <v>298</v>
      </c>
      <c r="E47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BiomeType.TreeCove_LedgeSide, count = FindCount, probability = FindProbability},</v>
      </c>
      <c r="K474" s="3" t="str">
        <f>IF(Table134[[#This Row],[Cat]]="X",Table134[[#This Row],[Code]],"")</f>
        <v/>
      </c>
      <c r="L474" s="3" t="str">
        <f>IF(Table134[[#This Row],[Robot]]="X", Table134[[#This Row],[Code]],"")</f>
        <v/>
      </c>
      <c r="M474" s="3" t="str">
        <f>IF(Table134[[#This Row],[Blood C]]="X", Table134[[#This Row],[Code]],"")</f>
        <v/>
      </c>
      <c r="N474" s="3" t="str">
        <f>IF(Table134[[#This Row],[Cave C]]="X", Table134[[#This Row],[Code]],"")</f>
        <v/>
      </c>
      <c r="O474" s="3" t="str">
        <f>IF(Table134[[#This Row],[Crab S]]="X", Table134[[#This Row],[Code]], "")</f>
        <v/>
      </c>
    </row>
    <row r="475" spans="2:15" x14ac:dyDescent="0.25">
      <c r="B475" t="s">
        <v>754</v>
      </c>
      <c r="C475" t="s">
        <v>297</v>
      </c>
      <c r="D475" t="s">
        <v>298</v>
      </c>
      <c r="E47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BiomeType.TreeCove_Open_CreatureOnly, count = FindCount, probability = FindProbability},</v>
      </c>
      <c r="K475" s="3" t="str">
        <f>IF(Table134[[#This Row],[Cat]]="X",Table134[[#This Row],[Code]],"")</f>
        <v/>
      </c>
      <c r="L475" s="3" t="str">
        <f>IF(Table134[[#This Row],[Robot]]="X", Table134[[#This Row],[Code]],"")</f>
        <v/>
      </c>
      <c r="M475" s="3" t="str">
        <f>IF(Table134[[#This Row],[Blood C]]="X", Table134[[#This Row],[Code]],"")</f>
        <v/>
      </c>
      <c r="N475" s="3" t="str">
        <f>IF(Table134[[#This Row],[Cave C]]="X", Table134[[#This Row],[Code]],"")</f>
        <v/>
      </c>
      <c r="O475" s="3" t="str">
        <f>IF(Table134[[#This Row],[Crab S]]="X", Table134[[#This Row],[Code]], "")</f>
        <v/>
      </c>
    </row>
    <row r="476" spans="2:15" x14ac:dyDescent="0.25">
      <c r="B476" t="s">
        <v>755</v>
      </c>
      <c r="C476" t="s">
        <v>297</v>
      </c>
      <c r="D476" t="s">
        <v>298</v>
      </c>
      <c r="E47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BiomeType.TreeCove_TreeOpen_CreatureOnly, count = FindCount, probability = FindProbability},</v>
      </c>
      <c r="K476" s="3" t="str">
        <f>IF(Table134[[#This Row],[Cat]]="X",Table134[[#This Row],[Code]],"")</f>
        <v/>
      </c>
      <c r="L476" s="3" t="str">
        <f>IF(Table134[[#This Row],[Robot]]="X", Table134[[#This Row],[Code]],"")</f>
        <v/>
      </c>
      <c r="M476" s="3" t="str">
        <f>IF(Table134[[#This Row],[Blood C]]="X", Table134[[#This Row],[Code]],"")</f>
        <v/>
      </c>
      <c r="N476" s="3" t="str">
        <f>IF(Table134[[#This Row],[Cave C]]="X", Table134[[#This Row],[Code]],"")</f>
        <v/>
      </c>
      <c r="O476" s="3" t="str">
        <f>IF(Table134[[#This Row],[Crab S]]="X", Table134[[#This Row],[Code]], "")</f>
        <v/>
      </c>
    </row>
    <row r="477" spans="2:15" x14ac:dyDescent="0.25">
      <c r="B477" t="s">
        <v>756</v>
      </c>
      <c r="C477" t="s">
        <v>297</v>
      </c>
      <c r="D477" t="s">
        <v>298</v>
      </c>
      <c r="E47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BiomeType.TreeCove_Wall, count = FindCount, probability = FindProbability},</v>
      </c>
      <c r="K477" s="3" t="str">
        <f>IF(Table134[[#This Row],[Cat]]="X",Table134[[#This Row],[Code]],"")</f>
        <v/>
      </c>
      <c r="L477" s="3" t="str">
        <f>IF(Table134[[#This Row],[Robot]]="X", Table134[[#This Row],[Code]],"")</f>
        <v/>
      </c>
      <c r="M477" s="3" t="str">
        <f>IF(Table134[[#This Row],[Blood C]]="X", Table134[[#This Row],[Code]],"")</f>
        <v/>
      </c>
      <c r="N477" s="3" t="str">
        <f>IF(Table134[[#This Row],[Cave C]]="X", Table134[[#This Row],[Code]],"")</f>
        <v/>
      </c>
      <c r="O477" s="3" t="str">
        <f>IF(Table134[[#This Row],[Crab S]]="X", Table134[[#This Row],[Code]], "")</f>
        <v/>
      </c>
    </row>
    <row r="478" spans="2:15" x14ac:dyDescent="0.25">
      <c r="B478" t="s">
        <v>757</v>
      </c>
      <c r="C478" t="s">
        <v>297</v>
      </c>
      <c r="D478" t="s">
        <v>298</v>
      </c>
      <c r="E47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BiomeType.UnderwaterIslands_CaveFloor_Obsolete, count = FindCount, probability = FindProbability},</v>
      </c>
      <c r="K478" s="3" t="str">
        <f>IF(Table134[[#This Row],[Cat]]="X",Table134[[#This Row],[Code]],"")</f>
        <v/>
      </c>
      <c r="L478" s="3" t="str">
        <f>IF(Table134[[#This Row],[Robot]]="X", Table134[[#This Row],[Code]],"")</f>
        <v/>
      </c>
      <c r="M478" s="3" t="str">
        <f>IF(Table134[[#This Row],[Blood C]]="X", Table134[[#This Row],[Code]],"")</f>
        <v/>
      </c>
      <c r="N478" s="3" t="str">
        <f>IF(Table134[[#This Row],[Cave C]]="X", Table134[[#This Row],[Code]],"")</f>
        <v/>
      </c>
      <c r="O478" s="3" t="str">
        <f>IF(Table134[[#This Row],[Crab S]]="X", Table134[[#This Row],[Code]], "")</f>
        <v/>
      </c>
    </row>
    <row r="479" spans="2:15" x14ac:dyDescent="0.25">
      <c r="B479" t="s">
        <v>758</v>
      </c>
      <c r="C479" t="s">
        <v>297</v>
      </c>
      <c r="D479" t="s">
        <v>298</v>
      </c>
      <c r="E47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BiomeType.UnderwaterIslands_CavePlants_Obsolete, count = FindCount, probability = FindProbability},</v>
      </c>
      <c r="K479" s="3" t="str">
        <f>IF(Table134[[#This Row],[Cat]]="X",Table134[[#This Row],[Code]],"")</f>
        <v/>
      </c>
      <c r="L479" s="3" t="str">
        <f>IF(Table134[[#This Row],[Robot]]="X", Table134[[#This Row],[Code]],"")</f>
        <v/>
      </c>
      <c r="M479" s="3" t="str">
        <f>IF(Table134[[#This Row],[Blood C]]="X", Table134[[#This Row],[Code]],"")</f>
        <v/>
      </c>
      <c r="N479" s="3" t="str">
        <f>IF(Table134[[#This Row],[Cave C]]="X", Table134[[#This Row],[Code]],"")</f>
        <v/>
      </c>
      <c r="O479" s="3" t="str">
        <f>IF(Table134[[#This Row],[Crab S]]="X", Table134[[#This Row],[Code]], "")</f>
        <v/>
      </c>
    </row>
    <row r="480" spans="2:15" x14ac:dyDescent="0.25">
      <c r="B480" t="s">
        <v>759</v>
      </c>
      <c r="C480" t="s">
        <v>297</v>
      </c>
      <c r="D480" t="s">
        <v>298</v>
      </c>
      <c r="E48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BiomeType.UnderwaterIslands_CaveWall_Obsolete, count = FindCount, probability = FindProbability},</v>
      </c>
      <c r="K480" s="3" t="str">
        <f>IF(Table134[[#This Row],[Cat]]="X",Table134[[#This Row],[Code]],"")</f>
        <v/>
      </c>
      <c r="L480" s="3" t="str">
        <f>IF(Table134[[#This Row],[Robot]]="X", Table134[[#This Row],[Code]],"")</f>
        <v/>
      </c>
      <c r="M480" s="3" t="str">
        <f>IF(Table134[[#This Row],[Blood C]]="X", Table134[[#This Row],[Code]],"")</f>
        <v/>
      </c>
      <c r="N480" s="3" t="str">
        <f>IF(Table134[[#This Row],[Cave C]]="X", Table134[[#This Row],[Code]],"")</f>
        <v/>
      </c>
      <c r="O480" s="3" t="str">
        <f>IF(Table134[[#This Row],[Crab S]]="X", Table134[[#This Row],[Code]], "")</f>
        <v/>
      </c>
    </row>
    <row r="481" spans="2:15" x14ac:dyDescent="0.25">
      <c r="B481" t="s">
        <v>760</v>
      </c>
      <c r="C481" t="s">
        <v>297</v>
      </c>
      <c r="D481" t="s">
        <v>298</v>
      </c>
      <c r="E48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BiomeType.UnderwaterIslands_Geyser, count = FindCount, probability = FindProbability},</v>
      </c>
      <c r="K481" s="3" t="str">
        <f>IF(Table134[[#This Row],[Cat]]="X",Table134[[#This Row],[Code]],"")</f>
        <v/>
      </c>
      <c r="L481" s="3" t="str">
        <f>IF(Table134[[#This Row],[Robot]]="X", Table134[[#This Row],[Code]],"")</f>
        <v/>
      </c>
      <c r="M481" s="3" t="str">
        <f>IF(Table134[[#This Row],[Blood C]]="X", Table134[[#This Row],[Code]],"")</f>
        <v/>
      </c>
      <c r="N481" s="3" t="str">
        <f>IF(Table134[[#This Row],[Cave C]]="X", Table134[[#This Row],[Code]],"")</f>
        <v/>
      </c>
      <c r="O481" s="3" t="str">
        <f>IF(Table134[[#This Row],[Crab S]]="X", Table134[[#This Row],[Code]], "")</f>
        <v/>
      </c>
    </row>
    <row r="482" spans="2:15" x14ac:dyDescent="0.25">
      <c r="B482" t="s">
        <v>761</v>
      </c>
      <c r="C482" t="s">
        <v>297</v>
      </c>
      <c r="D482" t="s">
        <v>298</v>
      </c>
      <c r="E48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BiomeType.UnderwaterIslands_IslandCaveFloor, count = FindCount, probability = FindProbability},</v>
      </c>
      <c r="K482" s="3" t="str">
        <f>IF(Table134[[#This Row],[Cat]]="X",Table134[[#This Row],[Code]],"")</f>
        <v/>
      </c>
      <c r="L482" s="3" t="str">
        <f>IF(Table134[[#This Row],[Robot]]="X", Table134[[#This Row],[Code]],"")</f>
        <v/>
      </c>
      <c r="M482" s="3" t="str">
        <f>IF(Table134[[#This Row],[Blood C]]="X", Table134[[#This Row],[Code]],"")</f>
        <v/>
      </c>
      <c r="N482" s="3" t="str">
        <f>IF(Table134[[#This Row],[Cave C]]="X", Table134[[#This Row],[Code]],"")</f>
        <v/>
      </c>
      <c r="O482" s="3" t="str">
        <f>IF(Table134[[#This Row],[Crab S]]="X", Table134[[#This Row],[Code]], "")</f>
        <v/>
      </c>
    </row>
    <row r="483" spans="2:15" x14ac:dyDescent="0.25">
      <c r="B483" t="s">
        <v>762</v>
      </c>
      <c r="C483" t="s">
        <v>297</v>
      </c>
      <c r="D483" t="s">
        <v>298</v>
      </c>
      <c r="E48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BiomeType.UnderwaterIslands_IslandCavePlants, count = FindCount, probability = FindProbability},</v>
      </c>
      <c r="K483" s="3" t="str">
        <f>IF(Table134[[#This Row],[Cat]]="X",Table134[[#This Row],[Code]],"")</f>
        <v/>
      </c>
      <c r="L483" s="3" t="str">
        <f>IF(Table134[[#This Row],[Robot]]="X", Table134[[#This Row],[Code]],"")</f>
        <v/>
      </c>
      <c r="M483" s="3" t="str">
        <f>IF(Table134[[#This Row],[Blood C]]="X", Table134[[#This Row],[Code]],"")</f>
        <v/>
      </c>
      <c r="N483" s="3" t="str">
        <f>IF(Table134[[#This Row],[Cave C]]="X", Table134[[#This Row],[Code]],"")</f>
        <v/>
      </c>
      <c r="O483" s="3" t="str">
        <f>IF(Table134[[#This Row],[Crab S]]="X", Table134[[#This Row],[Code]], "")</f>
        <v/>
      </c>
    </row>
    <row r="484" spans="2:15" x14ac:dyDescent="0.25">
      <c r="B484" t="s">
        <v>763</v>
      </c>
      <c r="C484" t="s">
        <v>297</v>
      </c>
      <c r="D484" t="s">
        <v>298</v>
      </c>
      <c r="E48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BiomeType.UnderwaterIslands_IslandCaveWall, count = FindCount, probability = FindProbability},</v>
      </c>
      <c r="K484" s="3" t="str">
        <f>IF(Table134[[#This Row],[Cat]]="X",Table134[[#This Row],[Code]],"")</f>
        <v/>
      </c>
      <c r="L484" s="3" t="str">
        <f>IF(Table134[[#This Row],[Robot]]="X", Table134[[#This Row],[Code]],"")</f>
        <v/>
      </c>
      <c r="M484" s="3" t="str">
        <f>IF(Table134[[#This Row],[Blood C]]="X", Table134[[#This Row],[Code]],"")</f>
        <v/>
      </c>
      <c r="N484" s="3" t="str">
        <f>IF(Table134[[#This Row],[Cave C]]="X", Table134[[#This Row],[Code]],"")</f>
        <v/>
      </c>
      <c r="O484" s="3" t="str">
        <f>IF(Table134[[#This Row],[Crab S]]="X", Table134[[#This Row],[Code]], "")</f>
        <v/>
      </c>
    </row>
    <row r="485" spans="2:15" x14ac:dyDescent="0.25">
      <c r="B485" t="s">
        <v>764</v>
      </c>
      <c r="C485" t="s">
        <v>297</v>
      </c>
      <c r="D485" t="s">
        <v>298</v>
      </c>
      <c r="E48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BiomeType.UnderwaterIslands_IslandPlants, count = FindCount, probability = FindProbability},</v>
      </c>
      <c r="K485" s="3" t="str">
        <f>IF(Table134[[#This Row],[Cat]]="X",Table134[[#This Row],[Code]],"")</f>
        <v/>
      </c>
      <c r="L485" s="3" t="str">
        <f>IF(Table134[[#This Row],[Robot]]="X", Table134[[#This Row],[Code]],"")</f>
        <v/>
      </c>
      <c r="M485" s="3" t="str">
        <f>IF(Table134[[#This Row],[Blood C]]="X", Table134[[#This Row],[Code]],"")</f>
        <v/>
      </c>
      <c r="N485" s="3" t="str">
        <f>IF(Table134[[#This Row],[Cave C]]="X", Table134[[#This Row],[Code]],"")</f>
        <v/>
      </c>
      <c r="O485" s="3" t="str">
        <f>IF(Table134[[#This Row],[Crab S]]="X", Table134[[#This Row],[Code]], "")</f>
        <v/>
      </c>
    </row>
    <row r="486" spans="2:15" x14ac:dyDescent="0.25">
      <c r="B486" t="s">
        <v>765</v>
      </c>
      <c r="C486" t="s">
        <v>297</v>
      </c>
      <c r="D486" t="s">
        <v>298</v>
      </c>
      <c r="E48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BiomeType.UnderwaterIslands_IslandSides, count = FindCount, probability = FindProbability},</v>
      </c>
      <c r="K486" s="3" t="str">
        <f>IF(Table134[[#This Row],[Cat]]="X",Table134[[#This Row],[Code]],"")</f>
        <v/>
      </c>
      <c r="L486" s="3" t="str">
        <f>IF(Table134[[#This Row],[Robot]]="X", Table134[[#This Row],[Code]],"")</f>
        <v/>
      </c>
      <c r="M486" s="3" t="str">
        <f>IF(Table134[[#This Row],[Blood C]]="X", Table134[[#This Row],[Code]],"")</f>
        <v/>
      </c>
      <c r="N486" s="3" t="str">
        <f>IF(Table134[[#This Row],[Cave C]]="X", Table134[[#This Row],[Code]],"")</f>
        <v/>
      </c>
      <c r="O486" s="3" t="str">
        <f>IF(Table134[[#This Row],[Crab S]]="X", Table134[[#This Row],[Code]], "")</f>
        <v/>
      </c>
    </row>
    <row r="487" spans="2:15" x14ac:dyDescent="0.25">
      <c r="B487" t="s">
        <v>766</v>
      </c>
      <c r="C487" t="s">
        <v>297</v>
      </c>
      <c r="D487" t="s">
        <v>298</v>
      </c>
      <c r="E487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BiomeType.UnderwaterIslands_IslandTop, count = FindCount, probability = FindProbability},</v>
      </c>
      <c r="K487" s="3" t="str">
        <f>IF(Table134[[#This Row],[Cat]]="X",Table134[[#This Row],[Code]],"")</f>
        <v/>
      </c>
      <c r="L487" s="3" t="str">
        <f>IF(Table134[[#This Row],[Robot]]="X", Table134[[#This Row],[Code]],"")</f>
        <v/>
      </c>
      <c r="M487" s="3" t="str">
        <f>IF(Table134[[#This Row],[Blood C]]="X", Table134[[#This Row],[Code]],"")</f>
        <v/>
      </c>
      <c r="N487" s="3" t="str">
        <f>IF(Table134[[#This Row],[Cave C]]="X", Table134[[#This Row],[Code]],"")</f>
        <v/>
      </c>
      <c r="O487" s="3" t="str">
        <f>IF(Table134[[#This Row],[Crab S]]="X", Table134[[#This Row],[Code]], "")</f>
        <v/>
      </c>
    </row>
    <row r="488" spans="2:15" x14ac:dyDescent="0.25">
      <c r="B488" t="s">
        <v>767</v>
      </c>
      <c r="C488" t="s">
        <v>297</v>
      </c>
      <c r="D488" t="s">
        <v>298</v>
      </c>
      <c r="E488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BiomeType.UnderwaterIslands_OpenDeep_CreatureOnly, count = FindCount, probability = FindProbability},</v>
      </c>
      <c r="K488" s="3" t="str">
        <f>IF(Table134[[#This Row],[Cat]]="X",Table134[[#This Row],[Code]],"")</f>
        <v/>
      </c>
      <c r="L488" s="3" t="str">
        <f>IF(Table134[[#This Row],[Robot]]="X", Table134[[#This Row],[Code]],"")</f>
        <v/>
      </c>
      <c r="M488" s="3" t="str">
        <f>IF(Table134[[#This Row],[Blood C]]="X", Table134[[#This Row],[Code]],"")</f>
        <v/>
      </c>
      <c r="N488" s="3" t="str">
        <f>IF(Table134[[#This Row],[Cave C]]="X", Table134[[#This Row],[Code]],"")</f>
        <v/>
      </c>
      <c r="O488" s="3" t="str">
        <f>IF(Table134[[#This Row],[Crab S]]="X", Table134[[#This Row],[Code]], "")</f>
        <v/>
      </c>
    </row>
    <row r="489" spans="2:15" x14ac:dyDescent="0.25">
      <c r="B489" t="s">
        <v>768</v>
      </c>
      <c r="C489" t="s">
        <v>297</v>
      </c>
      <c r="D489" t="s">
        <v>298</v>
      </c>
      <c r="E489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BiomeType.UnderwaterIslands_OpenShallow_CreatureOnly, count = FindCount, probability = FindProbability},</v>
      </c>
      <c r="K489" s="3" t="str">
        <f>IF(Table134[[#This Row],[Cat]]="X",Table134[[#This Row],[Code]],"")</f>
        <v/>
      </c>
      <c r="L489" s="3" t="str">
        <f>IF(Table134[[#This Row],[Robot]]="X", Table134[[#This Row],[Code]],"")</f>
        <v/>
      </c>
      <c r="M489" s="3" t="str">
        <f>IF(Table134[[#This Row],[Blood C]]="X", Table134[[#This Row],[Code]],"")</f>
        <v/>
      </c>
      <c r="N489" s="3" t="str">
        <f>IF(Table134[[#This Row],[Cave C]]="X", Table134[[#This Row],[Code]],"")</f>
        <v/>
      </c>
      <c r="O489" s="3" t="str">
        <f>IF(Table134[[#This Row],[Crab S]]="X", Table134[[#This Row],[Code]], "")</f>
        <v/>
      </c>
    </row>
    <row r="490" spans="2:15" x14ac:dyDescent="0.25">
      <c r="B490" t="s">
        <v>769</v>
      </c>
      <c r="C490" t="s">
        <v>297</v>
      </c>
      <c r="D490" t="s">
        <v>298</v>
      </c>
      <c r="E490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BiomeType.UnderwaterIslands_TechSite, count = FindCount, probability = FindProbability},</v>
      </c>
      <c r="F490" t="s">
        <v>296</v>
      </c>
      <c r="K490" s="3" t="str">
        <f>IF(Table134[[#This Row],[Cat]]="X",Table134[[#This Row],[Code]],"")</f>
        <v>new LootDistributionData.BiomeData { biome = BiomeType.UnderwaterIslands_TechSite, count = FindCount, probability = FindProbability},</v>
      </c>
      <c r="L490" s="3" t="str">
        <f>IF(Table134[[#This Row],[Robot]]="X", Table134[[#This Row],[Code]],"")</f>
        <v/>
      </c>
      <c r="M490" s="3" t="str">
        <f>IF(Table134[[#This Row],[Blood C]]="X", Table134[[#This Row],[Code]],"")</f>
        <v/>
      </c>
      <c r="N490" s="3" t="str">
        <f>IF(Table134[[#This Row],[Cave C]]="X", Table134[[#This Row],[Code]],"")</f>
        <v/>
      </c>
      <c r="O490" s="3" t="str">
        <f>IF(Table134[[#This Row],[Crab S]]="X", Table134[[#This Row],[Code]], "")</f>
        <v/>
      </c>
    </row>
    <row r="491" spans="2:15" x14ac:dyDescent="0.25">
      <c r="B491" t="s">
        <v>770</v>
      </c>
      <c r="C491" t="s">
        <v>297</v>
      </c>
      <c r="D491" t="s">
        <v>298</v>
      </c>
      <c r="E491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BiomeType.UnderwaterIslands_TechSite_Barrier, count = FindCount, probability = FindProbability},</v>
      </c>
      <c r="K491" s="3" t="str">
        <f>IF(Table134[[#This Row],[Cat]]="X",Table134[[#This Row],[Code]],"")</f>
        <v/>
      </c>
      <c r="L491" s="3" t="str">
        <f>IF(Table134[[#This Row],[Robot]]="X", Table134[[#This Row],[Code]],"")</f>
        <v/>
      </c>
      <c r="M491" s="3" t="str">
        <f>IF(Table134[[#This Row],[Blood C]]="X", Table134[[#This Row],[Code]],"")</f>
        <v/>
      </c>
      <c r="N491" s="3" t="str">
        <f>IF(Table134[[#This Row],[Cave C]]="X", Table134[[#This Row],[Code]],"")</f>
        <v/>
      </c>
      <c r="O491" s="3" t="str">
        <f>IF(Table134[[#This Row],[Crab S]]="X", Table134[[#This Row],[Code]], "")</f>
        <v/>
      </c>
    </row>
    <row r="492" spans="2:15" x14ac:dyDescent="0.25">
      <c r="B492" t="s">
        <v>771</v>
      </c>
      <c r="C492" t="s">
        <v>297</v>
      </c>
      <c r="D492" t="s">
        <v>298</v>
      </c>
      <c r="E492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BiomeType.UnderwaterIslands_TechSite_Hidden_Obsolete, count = FindCount, probability = FindProbability},</v>
      </c>
      <c r="K492" s="3" t="str">
        <f>IF(Table134[[#This Row],[Cat]]="X",Table134[[#This Row],[Code]],"")</f>
        <v/>
      </c>
      <c r="L492" s="3" t="str">
        <f>IF(Table134[[#This Row],[Robot]]="X", Table134[[#This Row],[Code]],"")</f>
        <v/>
      </c>
      <c r="M492" s="3" t="str">
        <f>IF(Table134[[#This Row],[Blood C]]="X", Table134[[#This Row],[Code]],"")</f>
        <v/>
      </c>
      <c r="N492" s="3" t="str">
        <f>IF(Table134[[#This Row],[Cave C]]="X", Table134[[#This Row],[Code]],"")</f>
        <v/>
      </c>
      <c r="O492" s="3" t="str">
        <f>IF(Table134[[#This Row],[Crab S]]="X", Table134[[#This Row],[Code]], "")</f>
        <v/>
      </c>
    </row>
    <row r="493" spans="2:15" x14ac:dyDescent="0.25">
      <c r="B493" t="s">
        <v>5</v>
      </c>
      <c r="C493" t="s">
        <v>297</v>
      </c>
      <c r="D493" t="s">
        <v>298</v>
      </c>
      <c r="E493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BiomeType.UnderwaterIslands_TechSite_Scatter, count = FindCount, probability = FindProbability},</v>
      </c>
      <c r="H493" t="s">
        <v>296</v>
      </c>
      <c r="J493" t="s">
        <v>296</v>
      </c>
      <c r="K493" s="3" t="str">
        <f>IF(Table134[[#This Row],[Cat]]="X",Table134[[#This Row],[Code]],"")</f>
        <v/>
      </c>
      <c r="L493" s="3" t="str">
        <f>IF(Table134[[#This Row],[Robot]]="X", Table134[[#This Row],[Code]],"")</f>
        <v/>
      </c>
      <c r="M493" s="3" t="str">
        <f>IF(Table134[[#This Row],[Blood C]]="X", Table134[[#This Row],[Code]],"")</f>
        <v>new LootDistributionData.BiomeData { biome = BiomeType.UnderwaterIslands_TechSite_Scatter, count = FindCount, probability = FindProbability},</v>
      </c>
      <c r="N493" s="3" t="str">
        <f>IF(Table134[[#This Row],[Cave C]]="X", Table134[[#This Row],[Code]],"")</f>
        <v/>
      </c>
      <c r="O493" s="3" t="str">
        <f>IF(Table134[[#This Row],[Crab S]]="X", Table134[[#This Row],[Code]], "")</f>
        <v>new LootDistributionData.BiomeData { biome = BiomeType.UnderwaterIslands_TechSite_Scatter, count = FindCount, probability = FindProbability},</v>
      </c>
    </row>
    <row r="494" spans="2:15" x14ac:dyDescent="0.25">
      <c r="B494" t="s">
        <v>772</v>
      </c>
      <c r="C494" t="s">
        <v>297</v>
      </c>
      <c r="D494" t="s">
        <v>298</v>
      </c>
      <c r="E494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BiomeType.UnderwaterIslands_ValleyFloor, count = FindCount, probability = FindProbability},</v>
      </c>
      <c r="K494" s="3" t="str">
        <f>IF(Table134[[#This Row],[Cat]]="X",Table134[[#This Row],[Code]],"")</f>
        <v/>
      </c>
      <c r="L494" s="3" t="str">
        <f>IF(Table134[[#This Row],[Robot]]="X", Table134[[#This Row],[Code]],"")</f>
        <v/>
      </c>
      <c r="M494" s="3" t="str">
        <f>IF(Table134[[#This Row],[Blood C]]="X", Table134[[#This Row],[Code]],"")</f>
        <v/>
      </c>
      <c r="N494" s="3" t="str">
        <f>IF(Table134[[#This Row],[Cave C]]="X", Table134[[#This Row],[Code]],"")</f>
        <v/>
      </c>
      <c r="O494" s="3" t="str">
        <f>IF(Table134[[#This Row],[Crab S]]="X", Table134[[#This Row],[Code]], "")</f>
        <v/>
      </c>
    </row>
    <row r="495" spans="2:15" x14ac:dyDescent="0.25">
      <c r="B495" t="s">
        <v>773</v>
      </c>
      <c r="C495" t="s">
        <v>297</v>
      </c>
      <c r="D495" t="s">
        <v>298</v>
      </c>
      <c r="E495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BiomeType.UnderwaterIslands_ValleyLedge, count = FindCount, probability = FindProbability},</v>
      </c>
      <c r="K495" s="3" t="str">
        <f>IF(Table134[[#This Row],[Cat]]="X",Table134[[#This Row],[Code]],"")</f>
        <v/>
      </c>
      <c r="L495" s="3" t="str">
        <f>IF(Table134[[#This Row],[Robot]]="X", Table134[[#This Row],[Code]],"")</f>
        <v/>
      </c>
      <c r="M495" s="3" t="str">
        <f>IF(Table134[[#This Row],[Blood C]]="X", Table134[[#This Row],[Code]],"")</f>
        <v/>
      </c>
      <c r="N495" s="3" t="str">
        <f>IF(Table134[[#This Row],[Cave C]]="X", Table134[[#This Row],[Code]],"")</f>
        <v/>
      </c>
      <c r="O495" s="3" t="str">
        <f>IF(Table134[[#This Row],[Crab S]]="X", Table134[[#This Row],[Code]], "")</f>
        <v/>
      </c>
    </row>
    <row r="496" spans="2:15" x14ac:dyDescent="0.25">
      <c r="B496" t="s">
        <v>774</v>
      </c>
      <c r="C496" t="s">
        <v>297</v>
      </c>
      <c r="D496" t="s">
        <v>298</v>
      </c>
      <c r="E496" s="3" t="str">
        <f>CONCATENATE("new LootDistributionData.BiomeData { biome = BiomeType.", Table134[[#This Row],[Biome]],", count = ",Table134[[#This Row],[Count]],", probability = ",Table134[[#This Row],[Probability]],"},")</f>
        <v>new LootDistributionData.BiomeData { biome = BiomeType.UnderwaterIslands_ValleyWall, count = FindCount, probability = FindProbability},</v>
      </c>
      <c r="K496" s="3" t="str">
        <f>IF(Table134[[#This Row],[Cat]]="X",Table134[[#This Row],[Code]],"")</f>
        <v/>
      </c>
      <c r="L496" s="3" t="str">
        <f>IF(Table134[[#This Row],[Robot]]="X", Table134[[#This Row],[Code]],"")</f>
        <v/>
      </c>
      <c r="M496" s="3" t="str">
        <f>IF(Table134[[#This Row],[Blood C]]="X", Table134[[#This Row],[Code]],"")</f>
        <v/>
      </c>
      <c r="N496" s="3" t="str">
        <f>IF(Table134[[#This Row],[Cave C]]="X", Table134[[#This Row],[Code]],"")</f>
        <v/>
      </c>
      <c r="O496" s="3" t="str">
        <f>IF(Table134[[#This Row],[Crab S]]="X", Table134[[#This Row],[Code]], "")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6064-07C3-49BB-A290-1282D399D77A}">
  <dimension ref="B2:U264"/>
  <sheetViews>
    <sheetView workbookViewId="0">
      <selection activeCell="U1" sqref="U1:U1048576"/>
    </sheetView>
  </sheetViews>
  <sheetFormatPr defaultRowHeight="15" x14ac:dyDescent="0.25"/>
  <cols>
    <col min="2" max="2" width="52.42578125" bestFit="1" customWidth="1"/>
    <col min="3" max="3" width="10" bestFit="1" customWidth="1"/>
    <col min="4" max="4" width="14.5703125" bestFit="1" customWidth="1"/>
    <col min="5" max="5" width="4" hidden="1" customWidth="1"/>
    <col min="6" max="6" width="9.28515625" customWidth="1"/>
    <col min="7" max="7" width="13.140625" customWidth="1"/>
    <col min="8" max="8" width="13" customWidth="1"/>
    <col min="9" max="9" width="10.7109375" customWidth="1"/>
    <col min="10" max="10" width="13" customWidth="1"/>
    <col min="11" max="11" width="12" customWidth="1"/>
    <col min="12" max="12" width="10" customWidth="1"/>
    <col min="13" max="13" width="10.7109375" customWidth="1"/>
    <col min="14" max="14" width="14.28515625" customWidth="1"/>
    <col min="15" max="15" width="21.7109375" customWidth="1"/>
    <col min="16" max="16" width="17.140625" customWidth="1"/>
    <col min="17" max="17" width="16.7109375" customWidth="1"/>
    <col min="18" max="18" width="15.7109375" customWidth="1"/>
    <col min="19" max="19" width="15.42578125" bestFit="1" customWidth="1"/>
    <col min="20" max="20" width="16.7109375" customWidth="1"/>
    <col min="21" max="22" width="15.7109375" bestFit="1" customWidth="1"/>
    <col min="23" max="23" width="16.140625" bestFit="1" customWidth="1"/>
    <col min="24" max="24" width="10.7109375" bestFit="1" customWidth="1"/>
    <col min="25" max="25" width="17.140625" bestFit="1" customWidth="1"/>
    <col min="27" max="27" width="16.42578125" bestFit="1" customWidth="1"/>
    <col min="28" max="28" width="11" bestFit="1" customWidth="1"/>
    <col min="29" max="29" width="17.28515625" bestFit="1" customWidth="1"/>
  </cols>
  <sheetData>
    <row r="2" spans="2:21" x14ac:dyDescent="0.25">
      <c r="B2" t="s">
        <v>11</v>
      </c>
      <c r="C2" t="s">
        <v>12</v>
      </c>
      <c r="D2" t="s">
        <v>13</v>
      </c>
      <c r="E2" t="s">
        <v>14</v>
      </c>
      <c r="F2" t="s">
        <v>299</v>
      </c>
      <c r="G2" t="s">
        <v>283</v>
      </c>
      <c r="H2" t="s">
        <v>282</v>
      </c>
      <c r="I2" t="s">
        <v>287</v>
      </c>
      <c r="J2" t="s">
        <v>289</v>
      </c>
      <c r="K2" t="s">
        <v>286</v>
      </c>
      <c r="L2" t="s">
        <v>294</v>
      </c>
      <c r="M2" t="s">
        <v>292</v>
      </c>
      <c r="N2" s="5" t="s">
        <v>300</v>
      </c>
      <c r="O2" s="5" t="s">
        <v>284</v>
      </c>
      <c r="P2" s="5" t="s">
        <v>285</v>
      </c>
      <c r="Q2" s="5" t="s">
        <v>290</v>
      </c>
      <c r="R2" s="5" t="s">
        <v>291</v>
      </c>
      <c r="S2" s="5" t="s">
        <v>295</v>
      </c>
      <c r="T2" s="5" t="s">
        <v>293</v>
      </c>
      <c r="U2" s="5" t="s">
        <v>288</v>
      </c>
    </row>
    <row r="3" spans="2:21" x14ac:dyDescent="0.25">
      <c r="B3" t="s">
        <v>15</v>
      </c>
      <c r="C3" t="s">
        <v>297</v>
      </c>
      <c r="D3" t="s">
        <v>298</v>
      </c>
      <c r="E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BiomeType.ArcticCaldera_Ground, count = FindCount, probability = FindProbability},</v>
      </c>
      <c r="N3" t="str">
        <f>IF(Table13[[#This Row],[Cat]]="X", Table13[[#This Row],[Code]],"")</f>
        <v/>
      </c>
      <c r="O3" t="str">
        <f>IF(Table13[[#This Row],[Pengwing]]="X",Table13[[#This Row],[Code]],"")</f>
        <v/>
      </c>
      <c r="P3" t="str">
        <f>IF(Table13[[#This Row],[Pengling]]="X", Table13[[#This Row],[Code]],"")</f>
        <v/>
      </c>
      <c r="Q3" t="str">
        <f>IF(Table13[[#This Row],[SS Adult]]="X", Table13[[#This Row],[Code]],"")</f>
        <v/>
      </c>
      <c r="R3" t="str">
        <f>IF(Table13[[#This Row],[SS Baby]]="X", Table13[[#This Row],[Code]], "")</f>
        <v/>
      </c>
      <c r="S3" t="str">
        <f>IF(Table13[[#This Row],[Tri Blue]]="X", Table13[[#This Row],[Code]],"")</f>
        <v/>
      </c>
      <c r="T3" t="str">
        <f>IF(Table13[[#This Row],[Tri Gold]]="X", Table13[[#This Row],[Code]], "")</f>
        <v/>
      </c>
      <c r="U3" t="str">
        <f>IF(Table13[[#This Row],[Pinni]]="X", Table13[[#This Row],[Code]],"")</f>
        <v/>
      </c>
    </row>
    <row r="4" spans="2:21" x14ac:dyDescent="0.25">
      <c r="B4" t="s">
        <v>16</v>
      </c>
      <c r="C4" t="s">
        <v>297</v>
      </c>
      <c r="D4" t="s">
        <v>298</v>
      </c>
      <c r="E4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BiomeType.ArcticCaldera_Open, count = FindCount, probability = FindProbability},</v>
      </c>
      <c r="N4" t="str">
        <f>IF(Table13[[#This Row],[Cat]]="X", Table13[[#This Row],[Code]],"")</f>
        <v/>
      </c>
      <c r="O4" t="str">
        <f>IF(Table13[[#This Row],[Pengwing]]="X",Table13[[#This Row],[Code]],"")</f>
        <v/>
      </c>
      <c r="P4" t="str">
        <f>IF(Table13[[#This Row],[Pengling]]="X", Table13[[#This Row],[Code]],"")</f>
        <v/>
      </c>
      <c r="Q4" t="str">
        <f>IF(Table13[[#This Row],[SS Adult]]="X", Table13[[#This Row],[Code]],"")</f>
        <v/>
      </c>
      <c r="R4" t="str">
        <f>IF(Table13[[#This Row],[SS Baby]]="X", Table13[[#This Row],[Code]], "")</f>
        <v/>
      </c>
      <c r="S4" t="str">
        <f>IF(Table13[[#This Row],[Tri Blue]]="X", Table13[[#This Row],[Code]],"")</f>
        <v/>
      </c>
      <c r="T4" t="str">
        <f>IF(Table13[[#This Row],[Tri Gold]]="X", Table13[[#This Row],[Code]], "")</f>
        <v/>
      </c>
      <c r="U4" t="str">
        <f>IF(Table13[[#This Row],[Pinni]]="X", Table13[[#This Row],[Code]],"")</f>
        <v/>
      </c>
    </row>
    <row r="5" spans="2:21" x14ac:dyDescent="0.25">
      <c r="B5" t="s">
        <v>17</v>
      </c>
      <c r="C5" t="s">
        <v>297</v>
      </c>
      <c r="D5" t="s">
        <v>298</v>
      </c>
      <c r="E5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BiomeType.ArcticCaldera_Wall, count = FindCount, probability = FindProbability},</v>
      </c>
      <c r="N5" t="str">
        <f>IF(Table13[[#This Row],[Cat]]="X", Table13[[#This Row],[Code]],"")</f>
        <v/>
      </c>
      <c r="O5" t="str">
        <f>IF(Table13[[#This Row],[Pengwing]]="X",Table13[[#This Row],[Code]],"")</f>
        <v/>
      </c>
      <c r="P5" t="str">
        <f>IF(Table13[[#This Row],[Pengling]]="X", Table13[[#This Row],[Code]],"")</f>
        <v/>
      </c>
      <c r="Q5" t="str">
        <f>IF(Table13[[#This Row],[SS Adult]]="X", Table13[[#This Row],[Code]],"")</f>
        <v/>
      </c>
      <c r="R5" t="str">
        <f>IF(Table13[[#This Row],[SS Baby]]="X", Table13[[#This Row],[Code]], "")</f>
        <v/>
      </c>
      <c r="S5" t="str">
        <f>IF(Table13[[#This Row],[Tri Blue]]="X", Table13[[#This Row],[Code]],"")</f>
        <v/>
      </c>
      <c r="T5" t="str">
        <f>IF(Table13[[#This Row],[Tri Gold]]="X", Table13[[#This Row],[Code]], "")</f>
        <v/>
      </c>
      <c r="U5" t="str">
        <f>IF(Table13[[#This Row],[Pinni]]="X", Table13[[#This Row],[Code]],"")</f>
        <v/>
      </c>
    </row>
    <row r="6" spans="2:21" x14ac:dyDescent="0.25">
      <c r="B6" t="s">
        <v>18</v>
      </c>
      <c r="C6" t="s">
        <v>297</v>
      </c>
      <c r="D6" t="s">
        <v>298</v>
      </c>
      <c r="E6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BiomeType.ArcticKelp_CaveInner_Open, count = FindCount, probability = FindProbability},</v>
      </c>
      <c r="N6" t="str">
        <f>IF(Table13[[#This Row],[Cat]]="X", Table13[[#This Row],[Code]],"")</f>
        <v/>
      </c>
      <c r="O6" t="str">
        <f>IF(Table13[[#This Row],[Pengwing]]="X",Table13[[#This Row],[Code]],"")</f>
        <v/>
      </c>
      <c r="P6" t="str">
        <f>IF(Table13[[#This Row],[Pengling]]="X", Table13[[#This Row],[Code]],"")</f>
        <v/>
      </c>
      <c r="Q6" t="str">
        <f>IF(Table13[[#This Row],[SS Adult]]="X", Table13[[#This Row],[Code]],"")</f>
        <v/>
      </c>
      <c r="R6" t="str">
        <f>IF(Table13[[#This Row],[SS Baby]]="X", Table13[[#This Row],[Code]], "")</f>
        <v/>
      </c>
      <c r="S6" t="str">
        <f>IF(Table13[[#This Row],[Tri Blue]]="X", Table13[[#This Row],[Code]],"")</f>
        <v/>
      </c>
      <c r="T6" t="str">
        <f>IF(Table13[[#This Row],[Tri Gold]]="X", Table13[[#This Row],[Code]], "")</f>
        <v/>
      </c>
      <c r="U6" t="str">
        <f>IF(Table13[[#This Row],[Pinni]]="X", Table13[[#This Row],[Code]],"")</f>
        <v/>
      </c>
    </row>
    <row r="7" spans="2:21" x14ac:dyDescent="0.25">
      <c r="B7" t="s">
        <v>19</v>
      </c>
      <c r="C7" t="s">
        <v>297</v>
      </c>
      <c r="D7" t="s">
        <v>298</v>
      </c>
      <c r="E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BiomeType.ArcticKelp_CaveInner_Rock, count = FindCount, probability = FindProbability},</v>
      </c>
      <c r="F7" s="3"/>
      <c r="N7" t="str">
        <f>IF(Table13[[#This Row],[Cat]]="X", Table13[[#This Row],[Code]],"")</f>
        <v/>
      </c>
      <c r="O7" t="str">
        <f>IF(Table13[[#This Row],[Pengwing]]="X",Table13[[#This Row],[Code]],"")</f>
        <v/>
      </c>
      <c r="P7" t="str">
        <f>IF(Table13[[#This Row],[Pengling]]="X", Table13[[#This Row],[Code]],"")</f>
        <v/>
      </c>
      <c r="Q7" t="str">
        <f>IF(Table13[[#This Row],[SS Adult]]="X", Table13[[#This Row],[Code]],"")</f>
        <v/>
      </c>
      <c r="R7" t="str">
        <f>IF(Table13[[#This Row],[SS Baby]]="X", Table13[[#This Row],[Code]], "")</f>
        <v/>
      </c>
      <c r="S7" t="str">
        <f>IF(Table13[[#This Row],[Tri Blue]]="X", Table13[[#This Row],[Code]],"")</f>
        <v/>
      </c>
      <c r="T7" t="str">
        <f>IF(Table13[[#This Row],[Tri Gold]]="X", Table13[[#This Row],[Code]], "")</f>
        <v/>
      </c>
      <c r="U7" t="str">
        <f>IF(Table13[[#This Row],[Pinni]]="X", Table13[[#This Row],[Code]],"")</f>
        <v/>
      </c>
    </row>
    <row r="8" spans="2:21" x14ac:dyDescent="0.25">
      <c r="B8" t="s">
        <v>20</v>
      </c>
      <c r="C8" t="s">
        <v>297</v>
      </c>
      <c r="D8" t="s">
        <v>298</v>
      </c>
      <c r="E8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BiomeType.ArcticKelp_CaveInner_Roots, count = FindCount, probability = FindProbability},</v>
      </c>
      <c r="N8" t="str">
        <f>IF(Table13[[#This Row],[Cat]]="X", Table13[[#This Row],[Code]],"")</f>
        <v/>
      </c>
      <c r="O8" t="str">
        <f>IF(Table13[[#This Row],[Pengwing]]="X",Table13[[#This Row],[Code]],"")</f>
        <v/>
      </c>
      <c r="P8" t="str">
        <f>IF(Table13[[#This Row],[Pengling]]="X", Table13[[#This Row],[Code]],"")</f>
        <v/>
      </c>
      <c r="Q8" t="str">
        <f>IF(Table13[[#This Row],[SS Adult]]="X", Table13[[#This Row],[Code]],"")</f>
        <v/>
      </c>
      <c r="R8" t="str">
        <f>IF(Table13[[#This Row],[SS Baby]]="X", Table13[[#This Row],[Code]], "")</f>
        <v/>
      </c>
      <c r="S8" t="str">
        <f>IF(Table13[[#This Row],[Tri Blue]]="X", Table13[[#This Row],[Code]],"")</f>
        <v/>
      </c>
      <c r="T8" t="str">
        <f>IF(Table13[[#This Row],[Tri Gold]]="X", Table13[[#This Row],[Code]], "")</f>
        <v/>
      </c>
      <c r="U8" t="str">
        <f>IF(Table13[[#This Row],[Pinni]]="X", Table13[[#This Row],[Code]],"")</f>
        <v/>
      </c>
    </row>
    <row r="9" spans="2:21" x14ac:dyDescent="0.25">
      <c r="B9" t="s">
        <v>21</v>
      </c>
      <c r="C9" t="s">
        <v>297</v>
      </c>
      <c r="D9" t="s">
        <v>298</v>
      </c>
      <c r="E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BiomeType.ArcticKelp_CaveInner_Sand, count = FindCount, probability = FindProbability},</v>
      </c>
      <c r="F9" s="3"/>
      <c r="N9" t="str">
        <f>IF(Table13[[#This Row],[Cat]]="X", Table13[[#This Row],[Code]],"")</f>
        <v/>
      </c>
      <c r="O9" t="str">
        <f>IF(Table13[[#This Row],[Pengwing]]="X",Table13[[#This Row],[Code]],"")</f>
        <v/>
      </c>
      <c r="P9" t="str">
        <f>IF(Table13[[#This Row],[Pengling]]="X", Table13[[#This Row],[Code]],"")</f>
        <v/>
      </c>
      <c r="Q9" t="str">
        <f>IF(Table13[[#This Row],[SS Adult]]="X", Table13[[#This Row],[Code]],"")</f>
        <v/>
      </c>
      <c r="R9" t="str">
        <f>IF(Table13[[#This Row],[SS Baby]]="X", Table13[[#This Row],[Code]], "")</f>
        <v/>
      </c>
      <c r="S9" t="str">
        <f>IF(Table13[[#This Row],[Tri Blue]]="X", Table13[[#This Row],[Code]],"")</f>
        <v/>
      </c>
      <c r="T9" t="str">
        <f>IF(Table13[[#This Row],[Tri Gold]]="X", Table13[[#This Row],[Code]], "")</f>
        <v/>
      </c>
      <c r="U9" t="str">
        <f>IF(Table13[[#This Row],[Pinni]]="X", Table13[[#This Row],[Code]],"")</f>
        <v/>
      </c>
    </row>
    <row r="10" spans="2:21" x14ac:dyDescent="0.25">
      <c r="B10" t="s">
        <v>22</v>
      </c>
      <c r="C10" t="s">
        <v>297</v>
      </c>
      <c r="D10" t="s">
        <v>298</v>
      </c>
      <c r="E10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BiomeType.ArcticKelp_CaveOuter_Open, count = FindCount, probability = FindProbability},</v>
      </c>
      <c r="N10" t="str">
        <f>IF(Table13[[#This Row],[Cat]]="X", Table13[[#This Row],[Code]],"")</f>
        <v/>
      </c>
      <c r="O10" t="str">
        <f>IF(Table13[[#This Row],[Pengwing]]="X",Table13[[#This Row],[Code]],"")</f>
        <v/>
      </c>
      <c r="P10" t="str">
        <f>IF(Table13[[#This Row],[Pengling]]="X", Table13[[#This Row],[Code]],"")</f>
        <v/>
      </c>
      <c r="Q10" t="str">
        <f>IF(Table13[[#This Row],[SS Adult]]="X", Table13[[#This Row],[Code]],"")</f>
        <v/>
      </c>
      <c r="R10" t="str">
        <f>IF(Table13[[#This Row],[SS Baby]]="X", Table13[[#This Row],[Code]], "")</f>
        <v/>
      </c>
      <c r="S10" t="str">
        <f>IF(Table13[[#This Row],[Tri Blue]]="X", Table13[[#This Row],[Code]],"")</f>
        <v/>
      </c>
      <c r="T10" t="str">
        <f>IF(Table13[[#This Row],[Tri Gold]]="X", Table13[[#This Row],[Code]], "")</f>
        <v/>
      </c>
      <c r="U10" t="str">
        <f>IF(Table13[[#This Row],[Pinni]]="X", Table13[[#This Row],[Code]],"")</f>
        <v/>
      </c>
    </row>
    <row r="11" spans="2:21" x14ac:dyDescent="0.25">
      <c r="B11" t="s">
        <v>23</v>
      </c>
      <c r="C11" t="s">
        <v>297</v>
      </c>
      <c r="D11" t="s">
        <v>298</v>
      </c>
      <c r="E1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BiomeType.ArcticKelp_CaveOuter_Rock, count = FindCount, probability = FindProbability},</v>
      </c>
      <c r="F11" s="3"/>
      <c r="N11" t="str">
        <f>IF(Table13[[#This Row],[Cat]]="X", Table13[[#This Row],[Code]],"")</f>
        <v/>
      </c>
      <c r="O11" t="str">
        <f>IF(Table13[[#This Row],[Pengwing]]="X",Table13[[#This Row],[Code]],"")</f>
        <v/>
      </c>
      <c r="P11" t="str">
        <f>IF(Table13[[#This Row],[Pengling]]="X", Table13[[#This Row],[Code]],"")</f>
        <v/>
      </c>
      <c r="Q11" t="str">
        <f>IF(Table13[[#This Row],[SS Adult]]="X", Table13[[#This Row],[Code]],"")</f>
        <v/>
      </c>
      <c r="R11" t="str">
        <f>IF(Table13[[#This Row],[SS Baby]]="X", Table13[[#This Row],[Code]], "")</f>
        <v/>
      </c>
      <c r="S11" t="str">
        <f>IF(Table13[[#This Row],[Tri Blue]]="X", Table13[[#This Row],[Code]],"")</f>
        <v/>
      </c>
      <c r="T11" t="str">
        <f>IF(Table13[[#This Row],[Tri Gold]]="X", Table13[[#This Row],[Code]], "")</f>
        <v/>
      </c>
      <c r="U11" t="str">
        <f>IF(Table13[[#This Row],[Pinni]]="X", Table13[[#This Row],[Code]],"")</f>
        <v/>
      </c>
    </row>
    <row r="12" spans="2:21" x14ac:dyDescent="0.25">
      <c r="B12" t="s">
        <v>24</v>
      </c>
      <c r="C12" t="s">
        <v>297</v>
      </c>
      <c r="D12" t="s">
        <v>298</v>
      </c>
      <c r="E12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BiomeType.ArcticKelp_CaveOuter_Roots, count = FindCount, probability = FindProbability},</v>
      </c>
      <c r="N12" t="str">
        <f>IF(Table13[[#This Row],[Cat]]="X", Table13[[#This Row],[Code]],"")</f>
        <v/>
      </c>
      <c r="O12" t="str">
        <f>IF(Table13[[#This Row],[Pengwing]]="X",Table13[[#This Row],[Code]],"")</f>
        <v/>
      </c>
      <c r="P12" t="str">
        <f>IF(Table13[[#This Row],[Pengling]]="X", Table13[[#This Row],[Code]],"")</f>
        <v/>
      </c>
      <c r="Q12" t="str">
        <f>IF(Table13[[#This Row],[SS Adult]]="X", Table13[[#This Row],[Code]],"")</f>
        <v/>
      </c>
      <c r="R12" t="str">
        <f>IF(Table13[[#This Row],[SS Baby]]="X", Table13[[#This Row],[Code]], "")</f>
        <v/>
      </c>
      <c r="S12" t="str">
        <f>IF(Table13[[#This Row],[Tri Blue]]="X", Table13[[#This Row],[Code]],"")</f>
        <v/>
      </c>
      <c r="T12" t="str">
        <f>IF(Table13[[#This Row],[Tri Gold]]="X", Table13[[#This Row],[Code]], "")</f>
        <v/>
      </c>
      <c r="U12" t="str">
        <f>IF(Table13[[#This Row],[Pinni]]="X", Table13[[#This Row],[Code]],"")</f>
        <v/>
      </c>
    </row>
    <row r="13" spans="2:21" x14ac:dyDescent="0.25">
      <c r="B13" t="s">
        <v>25</v>
      </c>
      <c r="C13" t="s">
        <v>297</v>
      </c>
      <c r="D13" t="s">
        <v>298</v>
      </c>
      <c r="E1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BiomeType.ArcticKelp_CaveOuter_Sand, count = FindCount, probability = FindProbability},</v>
      </c>
      <c r="N13" t="str">
        <f>IF(Table13[[#This Row],[Cat]]="X", Table13[[#This Row],[Code]],"")</f>
        <v/>
      </c>
      <c r="O13" t="str">
        <f>IF(Table13[[#This Row],[Pengwing]]="X",Table13[[#This Row],[Code]],"")</f>
        <v/>
      </c>
      <c r="P13" t="str">
        <f>IF(Table13[[#This Row],[Pengling]]="X", Table13[[#This Row],[Code]],"")</f>
        <v/>
      </c>
      <c r="Q13" t="str">
        <f>IF(Table13[[#This Row],[SS Adult]]="X", Table13[[#This Row],[Code]],"")</f>
        <v/>
      </c>
      <c r="R13" t="str">
        <f>IF(Table13[[#This Row],[SS Baby]]="X", Table13[[#This Row],[Code]], "")</f>
        <v/>
      </c>
      <c r="S13" t="str">
        <f>IF(Table13[[#This Row],[Tri Blue]]="X", Table13[[#This Row],[Code]],"")</f>
        <v/>
      </c>
      <c r="T13" t="str">
        <f>IF(Table13[[#This Row],[Tri Gold]]="X", Table13[[#This Row],[Code]], "")</f>
        <v/>
      </c>
      <c r="U13" t="str">
        <f>IF(Table13[[#This Row],[Pinni]]="X", Table13[[#This Row],[Code]],"")</f>
        <v/>
      </c>
    </row>
    <row r="14" spans="2:21" x14ac:dyDescent="0.25">
      <c r="B14" t="s">
        <v>26</v>
      </c>
      <c r="C14" t="s">
        <v>297</v>
      </c>
      <c r="D14" t="s">
        <v>298</v>
      </c>
      <c r="E1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BiomeType.ArcticKelp_Generic_Obsolete, count = FindCount, probability = FindProbability},</v>
      </c>
      <c r="F14" s="3"/>
      <c r="N14" t="str">
        <f>IF(Table13[[#This Row],[Cat]]="X", Table13[[#This Row],[Code]],"")</f>
        <v/>
      </c>
      <c r="O14" t="str">
        <f>IF(Table13[[#This Row],[Pengwing]]="X",Table13[[#This Row],[Code]],"")</f>
        <v/>
      </c>
      <c r="P14" t="str">
        <f>IF(Table13[[#This Row],[Pengling]]="X", Table13[[#This Row],[Code]],"")</f>
        <v/>
      </c>
      <c r="Q14" t="str">
        <f>IF(Table13[[#This Row],[SS Adult]]="X", Table13[[#This Row],[Code]],"")</f>
        <v/>
      </c>
      <c r="R14" t="str">
        <f>IF(Table13[[#This Row],[SS Baby]]="X", Table13[[#This Row],[Code]], "")</f>
        <v/>
      </c>
      <c r="S14" t="str">
        <f>IF(Table13[[#This Row],[Tri Blue]]="X", Table13[[#This Row],[Code]],"")</f>
        <v/>
      </c>
      <c r="T14" t="str">
        <f>IF(Table13[[#This Row],[Tri Gold]]="X", Table13[[#This Row],[Code]], "")</f>
        <v/>
      </c>
      <c r="U14" t="str">
        <f>IF(Table13[[#This Row],[Pinni]]="X", Table13[[#This Row],[Code]],"")</f>
        <v/>
      </c>
    </row>
    <row r="15" spans="2:21" x14ac:dyDescent="0.25">
      <c r="B15" t="s">
        <v>27</v>
      </c>
      <c r="C15" t="s">
        <v>297</v>
      </c>
      <c r="D15" t="s">
        <v>298</v>
      </c>
      <c r="E15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BiomeType.ArcticKelp_Grass, count = FindCount, probability = FindProbability},</v>
      </c>
      <c r="N15" t="str">
        <f>IF(Table13[[#This Row],[Cat]]="X", Table13[[#This Row],[Code]],"")</f>
        <v/>
      </c>
      <c r="O15" t="str">
        <f>IF(Table13[[#This Row],[Pengwing]]="X",Table13[[#This Row],[Code]],"")</f>
        <v/>
      </c>
      <c r="P15" t="str">
        <f>IF(Table13[[#This Row],[Pengling]]="X", Table13[[#This Row],[Code]],"")</f>
        <v/>
      </c>
      <c r="Q15" t="str">
        <f>IF(Table13[[#This Row],[SS Adult]]="X", Table13[[#This Row],[Code]],"")</f>
        <v/>
      </c>
      <c r="R15" t="str">
        <f>IF(Table13[[#This Row],[SS Baby]]="X", Table13[[#This Row],[Code]], "")</f>
        <v/>
      </c>
      <c r="S15" t="str">
        <f>IF(Table13[[#This Row],[Tri Blue]]="X", Table13[[#This Row],[Code]],"")</f>
        <v/>
      </c>
      <c r="T15" t="str">
        <f>IF(Table13[[#This Row],[Tri Gold]]="X", Table13[[#This Row],[Code]], "")</f>
        <v/>
      </c>
      <c r="U15" t="str">
        <f>IF(Table13[[#This Row],[Pinni]]="X", Table13[[#This Row],[Code]],"")</f>
        <v/>
      </c>
    </row>
    <row r="16" spans="2:21" x14ac:dyDescent="0.25">
      <c r="B16" t="s">
        <v>28</v>
      </c>
      <c r="C16" t="s">
        <v>297</v>
      </c>
      <c r="D16" t="s">
        <v>298</v>
      </c>
      <c r="E16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BiomeType.ArcticKelp_Open, count = FindCount, probability = FindProbability},</v>
      </c>
      <c r="N16" t="str">
        <f>IF(Table13[[#This Row],[Cat]]="X", Table13[[#This Row],[Code]],"")</f>
        <v/>
      </c>
      <c r="O16" t="str">
        <f>IF(Table13[[#This Row],[Pengwing]]="X",Table13[[#This Row],[Code]],"")</f>
        <v/>
      </c>
      <c r="P16" t="str">
        <f>IF(Table13[[#This Row],[Pengling]]="X", Table13[[#This Row],[Code]],"")</f>
        <v/>
      </c>
      <c r="Q16" t="str">
        <f>IF(Table13[[#This Row],[SS Adult]]="X", Table13[[#This Row],[Code]],"")</f>
        <v/>
      </c>
      <c r="R16" t="str">
        <f>IF(Table13[[#This Row],[SS Baby]]="X", Table13[[#This Row],[Code]], "")</f>
        <v/>
      </c>
      <c r="S16" t="str">
        <f>IF(Table13[[#This Row],[Tri Blue]]="X", Table13[[#This Row],[Code]],"")</f>
        <v/>
      </c>
      <c r="T16" t="str">
        <f>IF(Table13[[#This Row],[Tri Gold]]="X", Table13[[#This Row],[Code]], "")</f>
        <v/>
      </c>
      <c r="U16" t="str">
        <f>IF(Table13[[#This Row],[Pinni]]="X", Table13[[#This Row],[Code]],"")</f>
        <v/>
      </c>
    </row>
    <row r="17" spans="2:21" x14ac:dyDescent="0.25">
      <c r="B17" t="s">
        <v>29</v>
      </c>
      <c r="C17" t="s">
        <v>297</v>
      </c>
      <c r="D17" t="s">
        <v>298</v>
      </c>
      <c r="E17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BiomeType.ArcticKelp_Rock, count = FindCount, probability = FindProbability},</v>
      </c>
      <c r="N17" t="str">
        <f>IF(Table13[[#This Row],[Cat]]="X", Table13[[#This Row],[Code]],"")</f>
        <v/>
      </c>
      <c r="O17" t="str">
        <f>IF(Table13[[#This Row],[Pengwing]]="X",Table13[[#This Row],[Code]],"")</f>
        <v/>
      </c>
      <c r="P17" t="str">
        <f>IF(Table13[[#This Row],[Pengling]]="X", Table13[[#This Row],[Code]],"")</f>
        <v/>
      </c>
      <c r="Q17" t="str">
        <f>IF(Table13[[#This Row],[SS Adult]]="X", Table13[[#This Row],[Code]],"")</f>
        <v/>
      </c>
      <c r="R17" t="str">
        <f>IF(Table13[[#This Row],[SS Baby]]="X", Table13[[#This Row],[Code]], "")</f>
        <v/>
      </c>
      <c r="S17" t="str">
        <f>IF(Table13[[#This Row],[Tri Blue]]="X", Table13[[#This Row],[Code]],"")</f>
        <v/>
      </c>
      <c r="T17" t="str">
        <f>IF(Table13[[#This Row],[Tri Gold]]="X", Table13[[#This Row],[Code]], "")</f>
        <v/>
      </c>
      <c r="U17" t="str">
        <f>IF(Table13[[#This Row],[Pinni]]="X", Table13[[#This Row],[Code]],"")</f>
        <v/>
      </c>
    </row>
    <row r="18" spans="2:21" x14ac:dyDescent="0.25">
      <c r="B18" t="s">
        <v>30</v>
      </c>
      <c r="C18" t="s">
        <v>297</v>
      </c>
      <c r="D18" t="s">
        <v>298</v>
      </c>
      <c r="E1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BiomeType.ArcticKelp_SeamonkeyNest1, count = FindCount, probability = FindProbability},</v>
      </c>
      <c r="F18" s="3"/>
      <c r="G18" t="s">
        <v>296</v>
      </c>
      <c r="H18" t="s">
        <v>296</v>
      </c>
      <c r="J18" t="s">
        <v>296</v>
      </c>
      <c r="K18" t="s">
        <v>296</v>
      </c>
      <c r="L18" t="s">
        <v>296</v>
      </c>
      <c r="M18" t="s">
        <v>296</v>
      </c>
      <c r="N18" t="str">
        <f>IF(Table13[[#This Row],[Cat]]="X", Table13[[#This Row],[Code]],"")</f>
        <v/>
      </c>
      <c r="O18" t="str">
        <f>IF(Table13[[#This Row],[Pengwing]]="X",Table13[[#This Row],[Code]],"")</f>
        <v>new LootDistributionData.BiomeData { biome = BiomeType.ArcticKelp_SeamonkeyNest1, count = FindCount, probability = FindProbability},</v>
      </c>
      <c r="P18" t="str">
        <f>IF(Table13[[#This Row],[Pengling]]="X", Table13[[#This Row],[Code]],"")</f>
        <v>new LootDistributionData.BiomeData { biome = BiomeType.ArcticKelp_SeamonkeyNest1, count = FindCount, probability = FindProbability},</v>
      </c>
      <c r="Q18" t="str">
        <f>IF(Table13[[#This Row],[SS Adult]]="X", Table13[[#This Row],[Code]],"")</f>
        <v>new LootDistributionData.BiomeData { biome = BiomeType.ArcticKelp_SeamonkeyNest1, count = FindCount, probability = FindProbability},</v>
      </c>
      <c r="R18" t="str">
        <f>IF(Table13[[#This Row],[SS Baby]]="X", Table13[[#This Row],[Code]], "")</f>
        <v>new LootDistributionData.BiomeData { biome = BiomeType.ArcticKelp_SeamonkeyNest1, count = FindCount, probability = FindProbability},</v>
      </c>
      <c r="S18" t="str">
        <f>IF(Table13[[#This Row],[Tri Blue]]="X", Table13[[#This Row],[Code]],"")</f>
        <v>new LootDistributionData.BiomeData { biome = BiomeType.ArcticKelp_SeamonkeyNest1, count = FindCount, probability = FindProbability},</v>
      </c>
      <c r="T18" t="str">
        <f>IF(Table13[[#This Row],[Tri Gold]]="X", Table13[[#This Row],[Code]], "")</f>
        <v>new LootDistributionData.BiomeData { biome = BiomeType.ArcticKelp_SeamonkeyNest1, count = FindCount, probability = FindProbability},</v>
      </c>
      <c r="U18" t="str">
        <f>IF(Table13[[#This Row],[Pinni]]="X", Table13[[#This Row],[Code]],"")</f>
        <v/>
      </c>
    </row>
    <row r="19" spans="2:21" x14ac:dyDescent="0.25">
      <c r="B19" t="s">
        <v>31</v>
      </c>
      <c r="C19" t="s">
        <v>297</v>
      </c>
      <c r="D19" t="s">
        <v>298</v>
      </c>
      <c r="E1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BiomeType.ArcticKelp_SeamonkeyNest2, count = FindCount, probability = FindProbability},</v>
      </c>
      <c r="F19" s="3" t="s">
        <v>296</v>
      </c>
      <c r="H19" t="s">
        <v>296</v>
      </c>
      <c r="I19" t="s">
        <v>296</v>
      </c>
      <c r="J19" t="s">
        <v>296</v>
      </c>
      <c r="L19" t="s">
        <v>296</v>
      </c>
      <c r="N19" t="str">
        <f>IF(Table13[[#This Row],[Cat]]="X", Table13[[#This Row],[Code]],"")</f>
        <v>new LootDistributionData.BiomeData { biome = BiomeType.ArcticKelp_SeamonkeyNest2, count = FindCount, probability = FindProbability},</v>
      </c>
      <c r="O19" t="str">
        <f>IF(Table13[[#This Row],[Pengwing]]="X",Table13[[#This Row],[Code]],"")</f>
        <v/>
      </c>
      <c r="P19" t="str">
        <f>IF(Table13[[#This Row],[Pengling]]="X", Table13[[#This Row],[Code]],"")</f>
        <v>new LootDistributionData.BiomeData { biome = BiomeType.ArcticKelp_SeamonkeyNest2, count = FindCount, probability = FindProbability},</v>
      </c>
      <c r="Q19" t="str">
        <f>IF(Table13[[#This Row],[SS Adult]]="X", Table13[[#This Row],[Code]],"")</f>
        <v>new LootDistributionData.BiomeData { biome = BiomeType.ArcticKelp_SeamonkeyNest2, count = FindCount, probability = FindProbability},</v>
      </c>
      <c r="R19" t="str">
        <f>IF(Table13[[#This Row],[SS Baby]]="X", Table13[[#This Row],[Code]], "")</f>
        <v/>
      </c>
      <c r="S19" t="str">
        <f>IF(Table13[[#This Row],[Tri Blue]]="X", Table13[[#This Row],[Code]],"")</f>
        <v>new LootDistributionData.BiomeData { biome = BiomeType.ArcticKelp_SeamonkeyNest2, count = FindCount, probability = FindProbability},</v>
      </c>
      <c r="T19" t="str">
        <f>IF(Table13[[#This Row],[Tri Gold]]="X", Table13[[#This Row],[Code]], "")</f>
        <v/>
      </c>
      <c r="U19" t="str">
        <f>IF(Table13[[#This Row],[Pinni]]="X", Table13[[#This Row],[Code]],"")</f>
        <v>new LootDistributionData.BiomeData { biome = BiomeType.ArcticKelp_SeamonkeyNest2, count = FindCount, probability = FindProbability},</v>
      </c>
    </row>
    <row r="20" spans="2:21" x14ac:dyDescent="0.25">
      <c r="B20" t="s">
        <v>32</v>
      </c>
      <c r="C20" t="s">
        <v>297</v>
      </c>
      <c r="D20" t="s">
        <v>298</v>
      </c>
      <c r="E2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BiomeType.ArcticKelp_SeamonkeyNest3, count = FindCount, probability = FindProbability},</v>
      </c>
      <c r="F20" s="3"/>
      <c r="G20" t="s">
        <v>296</v>
      </c>
      <c r="I20" t="s">
        <v>296</v>
      </c>
      <c r="K20" t="s">
        <v>296</v>
      </c>
      <c r="M20" t="s">
        <v>296</v>
      </c>
      <c r="N20" t="str">
        <f>IF(Table13[[#This Row],[Cat]]="X", Table13[[#This Row],[Code]],"")</f>
        <v/>
      </c>
      <c r="O20" t="str">
        <f>IF(Table13[[#This Row],[Pengwing]]="X",Table13[[#This Row],[Code]],"")</f>
        <v>new LootDistributionData.BiomeData { biome = BiomeType.ArcticKelp_SeamonkeyNest3, count = FindCount, probability = FindProbability},</v>
      </c>
      <c r="P20" t="str">
        <f>IF(Table13[[#This Row],[Pengling]]="X", Table13[[#This Row],[Code]],"")</f>
        <v/>
      </c>
      <c r="Q20" t="str">
        <f>IF(Table13[[#This Row],[SS Adult]]="X", Table13[[#This Row],[Code]],"")</f>
        <v/>
      </c>
      <c r="R20" t="str">
        <f>IF(Table13[[#This Row],[SS Baby]]="X", Table13[[#This Row],[Code]], "")</f>
        <v>new LootDistributionData.BiomeData { biome = BiomeType.ArcticKelp_SeamonkeyNest3, count = FindCount, probability = FindProbability},</v>
      </c>
      <c r="S20" t="str">
        <f>IF(Table13[[#This Row],[Tri Blue]]="X", Table13[[#This Row],[Code]],"")</f>
        <v/>
      </c>
      <c r="T20" t="str">
        <f>IF(Table13[[#This Row],[Tri Gold]]="X", Table13[[#This Row],[Code]], "")</f>
        <v>new LootDistributionData.BiomeData { biome = BiomeType.ArcticKelp_SeamonkeyNest3, count = FindCount, probability = FindProbability},</v>
      </c>
      <c r="U20" t="str">
        <f>IF(Table13[[#This Row],[Pinni]]="X", Table13[[#This Row],[Code]],"")</f>
        <v>new LootDistributionData.BiomeData { biome = BiomeType.ArcticKelp_SeamonkeyNest3, count = FindCount, probability = FindProbability},</v>
      </c>
    </row>
    <row r="21" spans="2:21" x14ac:dyDescent="0.25">
      <c r="B21" t="s">
        <v>33</v>
      </c>
      <c r="C21" t="s">
        <v>297</v>
      </c>
      <c r="D21" t="s">
        <v>298</v>
      </c>
      <c r="E2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BiomeType.ArcticKelp_SeamonkeyNest4, count = FindCount, probability = FindProbability},</v>
      </c>
      <c r="F21" s="3" t="s">
        <v>296</v>
      </c>
      <c r="H21" t="s">
        <v>296</v>
      </c>
      <c r="J21" t="s">
        <v>296</v>
      </c>
      <c r="L21" t="s">
        <v>296</v>
      </c>
      <c r="N21" t="str">
        <f>IF(Table13[[#This Row],[Cat]]="X", Table13[[#This Row],[Code]],"")</f>
        <v>new LootDistributionData.BiomeData { biome = BiomeType.ArcticKelp_SeamonkeyNest4, count = FindCount, probability = FindProbability},</v>
      </c>
      <c r="O21" t="str">
        <f>IF(Table13[[#This Row],[Pengwing]]="X",Table13[[#This Row],[Code]],"")</f>
        <v/>
      </c>
      <c r="P21" t="str">
        <f>IF(Table13[[#This Row],[Pengling]]="X", Table13[[#This Row],[Code]],"")</f>
        <v>new LootDistributionData.BiomeData { biome = BiomeType.ArcticKelp_SeamonkeyNest4, count = FindCount, probability = FindProbability},</v>
      </c>
      <c r="Q21" t="str">
        <f>IF(Table13[[#This Row],[SS Adult]]="X", Table13[[#This Row],[Code]],"")</f>
        <v>new LootDistributionData.BiomeData { biome = BiomeType.ArcticKelp_SeamonkeyNest4, count = FindCount, probability = FindProbability},</v>
      </c>
      <c r="R21" t="str">
        <f>IF(Table13[[#This Row],[SS Baby]]="X", Table13[[#This Row],[Code]], "")</f>
        <v/>
      </c>
      <c r="S21" t="str">
        <f>IF(Table13[[#This Row],[Tri Blue]]="X", Table13[[#This Row],[Code]],"")</f>
        <v>new LootDistributionData.BiomeData { biome = BiomeType.ArcticKelp_SeamonkeyNest4, count = FindCount, probability = FindProbability},</v>
      </c>
      <c r="T21" t="str">
        <f>IF(Table13[[#This Row],[Tri Gold]]="X", Table13[[#This Row],[Code]], "")</f>
        <v/>
      </c>
      <c r="U21" t="str">
        <f>IF(Table13[[#This Row],[Pinni]]="X", Table13[[#This Row],[Code]],"")</f>
        <v/>
      </c>
    </row>
    <row r="22" spans="2:21" x14ac:dyDescent="0.25">
      <c r="B22" t="s">
        <v>34</v>
      </c>
      <c r="C22" t="s">
        <v>297</v>
      </c>
      <c r="D22" t="s">
        <v>298</v>
      </c>
      <c r="E2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BiomeType.ArcticKelp_SeamonkeyNest5, count = FindCount, probability = FindProbability},</v>
      </c>
      <c r="F22" s="3"/>
      <c r="G22" t="s">
        <v>296</v>
      </c>
      <c r="I22" t="s">
        <v>296</v>
      </c>
      <c r="K22" t="s">
        <v>296</v>
      </c>
      <c r="M22" t="s">
        <v>296</v>
      </c>
      <c r="N22" t="str">
        <f>IF(Table13[[#This Row],[Cat]]="X", Table13[[#This Row],[Code]],"")</f>
        <v/>
      </c>
      <c r="O22" t="str">
        <f>IF(Table13[[#This Row],[Pengwing]]="X",Table13[[#This Row],[Code]],"")</f>
        <v>new LootDistributionData.BiomeData { biome = BiomeType.ArcticKelp_SeamonkeyNest5, count = FindCount, probability = FindProbability},</v>
      </c>
      <c r="P22" t="str">
        <f>IF(Table13[[#This Row],[Pengling]]="X", Table13[[#This Row],[Code]],"")</f>
        <v/>
      </c>
      <c r="Q22" t="str">
        <f>IF(Table13[[#This Row],[SS Adult]]="X", Table13[[#This Row],[Code]],"")</f>
        <v/>
      </c>
      <c r="R22" t="str">
        <f>IF(Table13[[#This Row],[SS Baby]]="X", Table13[[#This Row],[Code]], "")</f>
        <v>new LootDistributionData.BiomeData { biome = BiomeType.ArcticKelp_SeamonkeyNest5, count = FindCount, probability = FindProbability},</v>
      </c>
      <c r="S22" t="str">
        <f>IF(Table13[[#This Row],[Tri Blue]]="X", Table13[[#This Row],[Code]],"")</f>
        <v/>
      </c>
      <c r="T22" t="str">
        <f>IF(Table13[[#This Row],[Tri Gold]]="X", Table13[[#This Row],[Code]], "")</f>
        <v>new LootDistributionData.BiomeData { biome = BiomeType.ArcticKelp_SeamonkeyNest5, count = FindCount, probability = FindProbability},</v>
      </c>
      <c r="U22" t="str">
        <f>IF(Table13[[#This Row],[Pinni]]="X", Table13[[#This Row],[Code]],"")</f>
        <v>new LootDistributionData.BiomeData { biome = BiomeType.ArcticKelp_SeamonkeyNest5, count = FindCount, probability = FindProbability},</v>
      </c>
    </row>
    <row r="23" spans="2:21" x14ac:dyDescent="0.25">
      <c r="B23" t="s">
        <v>35</v>
      </c>
      <c r="C23" t="s">
        <v>297</v>
      </c>
      <c r="D23" t="s">
        <v>298</v>
      </c>
      <c r="E2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BiomeType.ArcticSpires_Cave, count = FindCount, probability = FindProbability},</v>
      </c>
      <c r="F23" s="3"/>
      <c r="N23" t="str">
        <f>IF(Table13[[#This Row],[Cat]]="X", Table13[[#This Row],[Code]],"")</f>
        <v/>
      </c>
      <c r="O23" t="str">
        <f>IF(Table13[[#This Row],[Pengwing]]="X",Table13[[#This Row],[Code]],"")</f>
        <v/>
      </c>
      <c r="P23" t="str">
        <f>IF(Table13[[#This Row],[Pengling]]="X", Table13[[#This Row],[Code]],"")</f>
        <v/>
      </c>
      <c r="Q23" t="str">
        <f>IF(Table13[[#This Row],[SS Adult]]="X", Table13[[#This Row],[Code]],"")</f>
        <v/>
      </c>
      <c r="R23" t="str">
        <f>IF(Table13[[#This Row],[SS Baby]]="X", Table13[[#This Row],[Code]], "")</f>
        <v/>
      </c>
      <c r="S23" t="str">
        <f>IF(Table13[[#This Row],[Tri Blue]]="X", Table13[[#This Row],[Code]],"")</f>
        <v/>
      </c>
      <c r="T23" t="str">
        <f>IF(Table13[[#This Row],[Tri Gold]]="X", Table13[[#This Row],[Code]], "")</f>
        <v/>
      </c>
      <c r="U23" t="str">
        <f>IF(Table13[[#This Row],[Pinni]]="X", Table13[[#This Row],[Code]],"")</f>
        <v/>
      </c>
    </row>
    <row r="24" spans="2:21" x14ac:dyDescent="0.25">
      <c r="B24" t="s">
        <v>36</v>
      </c>
      <c r="C24" t="s">
        <v>297</v>
      </c>
      <c r="D24" t="s">
        <v>298</v>
      </c>
      <c r="E2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BiomeType.ArcticSpires_Generic, count = FindCount, probability = FindProbability},</v>
      </c>
      <c r="F24" s="3"/>
      <c r="N24" t="str">
        <f>IF(Table13[[#This Row],[Cat]]="X", Table13[[#This Row],[Code]],"")</f>
        <v/>
      </c>
      <c r="O24" t="str">
        <f>IF(Table13[[#This Row],[Pengwing]]="X",Table13[[#This Row],[Code]],"")</f>
        <v/>
      </c>
      <c r="P24" t="str">
        <f>IF(Table13[[#This Row],[Pengling]]="X", Table13[[#This Row],[Code]],"")</f>
        <v/>
      </c>
      <c r="Q24" t="str">
        <f>IF(Table13[[#This Row],[SS Adult]]="X", Table13[[#This Row],[Code]],"")</f>
        <v/>
      </c>
      <c r="R24" t="str">
        <f>IF(Table13[[#This Row],[SS Baby]]="X", Table13[[#This Row],[Code]], "")</f>
        <v/>
      </c>
      <c r="S24" t="str">
        <f>IF(Table13[[#This Row],[Tri Blue]]="X", Table13[[#This Row],[Code]],"")</f>
        <v/>
      </c>
      <c r="T24" t="str">
        <f>IF(Table13[[#This Row],[Tri Gold]]="X", Table13[[#This Row],[Code]], "")</f>
        <v/>
      </c>
      <c r="U24" t="str">
        <f>IF(Table13[[#This Row],[Pinni]]="X", Table13[[#This Row],[Code]],"")</f>
        <v/>
      </c>
    </row>
    <row r="25" spans="2:21" x14ac:dyDescent="0.25">
      <c r="B25" t="s">
        <v>37</v>
      </c>
      <c r="C25" t="s">
        <v>297</v>
      </c>
      <c r="D25" t="s">
        <v>298</v>
      </c>
      <c r="E2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BiomeType.ArcticSpires_OreVein, count = FindCount, probability = FindProbability},</v>
      </c>
      <c r="F25" s="3"/>
      <c r="N25" t="str">
        <f>IF(Table13[[#This Row],[Cat]]="X", Table13[[#This Row],[Code]],"")</f>
        <v/>
      </c>
      <c r="O25" t="str">
        <f>IF(Table13[[#This Row],[Pengwing]]="X",Table13[[#This Row],[Code]],"")</f>
        <v/>
      </c>
      <c r="P25" t="str">
        <f>IF(Table13[[#This Row],[Pengling]]="X", Table13[[#This Row],[Code]],"")</f>
        <v/>
      </c>
      <c r="Q25" t="str">
        <f>IF(Table13[[#This Row],[SS Adult]]="X", Table13[[#This Row],[Code]],"")</f>
        <v/>
      </c>
      <c r="R25" t="str">
        <f>IF(Table13[[#This Row],[SS Baby]]="X", Table13[[#This Row],[Code]], "")</f>
        <v/>
      </c>
      <c r="S25" t="str">
        <f>IF(Table13[[#This Row],[Tri Blue]]="X", Table13[[#This Row],[Code]],"")</f>
        <v/>
      </c>
      <c r="T25" t="str">
        <f>IF(Table13[[#This Row],[Tri Gold]]="X", Table13[[#This Row],[Code]], "")</f>
        <v/>
      </c>
      <c r="U25" t="str">
        <f>IF(Table13[[#This Row],[Pinni]]="X", Table13[[#This Row],[Code]],"")</f>
        <v/>
      </c>
    </row>
    <row r="26" spans="2:21" x14ac:dyDescent="0.25">
      <c r="B26" t="s">
        <v>38</v>
      </c>
      <c r="C26" t="s">
        <v>297</v>
      </c>
      <c r="D26" t="s">
        <v>298</v>
      </c>
      <c r="E2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BiomeType.ArcticSpires_OreVein_Tier2, count = FindCount, probability = FindProbability},</v>
      </c>
      <c r="F26" s="3"/>
      <c r="N26" t="str">
        <f>IF(Table13[[#This Row],[Cat]]="X", Table13[[#This Row],[Code]],"")</f>
        <v/>
      </c>
      <c r="O26" t="str">
        <f>IF(Table13[[#This Row],[Pengwing]]="X",Table13[[#This Row],[Code]],"")</f>
        <v/>
      </c>
      <c r="P26" t="str">
        <f>IF(Table13[[#This Row],[Pengling]]="X", Table13[[#This Row],[Code]],"")</f>
        <v/>
      </c>
      <c r="Q26" t="str">
        <f>IF(Table13[[#This Row],[SS Adult]]="X", Table13[[#This Row],[Code]],"")</f>
        <v/>
      </c>
      <c r="R26" t="str">
        <f>IF(Table13[[#This Row],[SS Baby]]="X", Table13[[#This Row],[Code]], "")</f>
        <v/>
      </c>
      <c r="S26" t="str">
        <f>IF(Table13[[#This Row],[Tri Blue]]="X", Table13[[#This Row],[Code]],"")</f>
        <v/>
      </c>
      <c r="T26" t="str">
        <f>IF(Table13[[#This Row],[Tri Gold]]="X", Table13[[#This Row],[Code]], "")</f>
        <v/>
      </c>
      <c r="U26" t="str">
        <f>IF(Table13[[#This Row],[Pinni]]="X", Table13[[#This Row],[Code]],"")</f>
        <v/>
      </c>
    </row>
    <row r="27" spans="2:21" x14ac:dyDescent="0.25">
      <c r="B27" t="s">
        <v>39</v>
      </c>
      <c r="C27" t="s">
        <v>297</v>
      </c>
      <c r="D27" t="s">
        <v>298</v>
      </c>
      <c r="E2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BiomeType.ArcticSpires_SpyPenguinCave, count = FindCount, probability = FindProbability},</v>
      </c>
      <c r="F27" s="3"/>
      <c r="N27" t="str">
        <f>IF(Table13[[#This Row],[Cat]]="X", Table13[[#This Row],[Code]],"")</f>
        <v/>
      </c>
      <c r="O27" t="str">
        <f>IF(Table13[[#This Row],[Pengwing]]="X",Table13[[#This Row],[Code]],"")</f>
        <v/>
      </c>
      <c r="P27" t="str">
        <f>IF(Table13[[#This Row],[Pengling]]="X", Table13[[#This Row],[Code]],"")</f>
        <v/>
      </c>
      <c r="Q27" t="str">
        <f>IF(Table13[[#This Row],[SS Adult]]="X", Table13[[#This Row],[Code]],"")</f>
        <v/>
      </c>
      <c r="R27" t="str">
        <f>IF(Table13[[#This Row],[SS Baby]]="X", Table13[[#This Row],[Code]], "")</f>
        <v/>
      </c>
      <c r="S27" t="str">
        <f>IF(Table13[[#This Row],[Tri Blue]]="X", Table13[[#This Row],[Code]],"")</f>
        <v/>
      </c>
      <c r="T27" t="str">
        <f>IF(Table13[[#This Row],[Tri Gold]]="X", Table13[[#This Row],[Code]], "")</f>
        <v/>
      </c>
      <c r="U27" t="str">
        <f>IF(Table13[[#This Row],[Pinni]]="X", Table13[[#This Row],[Code]],"")</f>
        <v/>
      </c>
    </row>
    <row r="28" spans="2:21" x14ac:dyDescent="0.25">
      <c r="B28" t="s">
        <v>40</v>
      </c>
      <c r="C28" t="s">
        <v>297</v>
      </c>
      <c r="D28" t="s">
        <v>298</v>
      </c>
      <c r="E2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BiomeType.Arctic_Generic, count = FindCount, probability = FindProbability},</v>
      </c>
      <c r="F28" s="3"/>
      <c r="N28" t="str">
        <f>IF(Table13[[#This Row],[Cat]]="X", Table13[[#This Row],[Code]],"")</f>
        <v/>
      </c>
      <c r="O28" t="str">
        <f>IF(Table13[[#This Row],[Pengwing]]="X",Table13[[#This Row],[Code]],"")</f>
        <v/>
      </c>
      <c r="P28" t="str">
        <f>IF(Table13[[#This Row],[Pengling]]="X", Table13[[#This Row],[Code]],"")</f>
        <v/>
      </c>
      <c r="Q28" t="str">
        <f>IF(Table13[[#This Row],[SS Adult]]="X", Table13[[#This Row],[Code]],"")</f>
        <v/>
      </c>
      <c r="R28" t="str">
        <f>IF(Table13[[#This Row],[SS Baby]]="X", Table13[[#This Row],[Code]], "")</f>
        <v/>
      </c>
      <c r="S28" t="str">
        <f>IF(Table13[[#This Row],[Tri Blue]]="X", Table13[[#This Row],[Code]],"")</f>
        <v/>
      </c>
      <c r="T28" t="str">
        <f>IF(Table13[[#This Row],[Tri Gold]]="X", Table13[[#This Row],[Code]], "")</f>
        <v/>
      </c>
      <c r="U28" t="str">
        <f>IF(Table13[[#This Row],[Pinni]]="X", Table13[[#This Row],[Code]],"")</f>
        <v/>
      </c>
    </row>
    <row r="29" spans="2:21" x14ac:dyDescent="0.25">
      <c r="B29" t="s">
        <v>41</v>
      </c>
      <c r="C29" t="s">
        <v>297</v>
      </c>
      <c r="D29" t="s">
        <v>298</v>
      </c>
      <c r="E2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BiomeType.Arctic_Open, count = FindCount, probability = FindProbability},</v>
      </c>
      <c r="F29" s="3"/>
      <c r="N29" t="str">
        <f>IF(Table13[[#This Row],[Cat]]="X", Table13[[#This Row],[Code]],"")</f>
        <v/>
      </c>
      <c r="O29" t="str">
        <f>IF(Table13[[#This Row],[Pengwing]]="X",Table13[[#This Row],[Code]],"")</f>
        <v/>
      </c>
      <c r="P29" t="str">
        <f>IF(Table13[[#This Row],[Pengling]]="X", Table13[[#This Row],[Code]],"")</f>
        <v/>
      </c>
      <c r="Q29" t="str">
        <f>IF(Table13[[#This Row],[SS Adult]]="X", Table13[[#This Row],[Code]],"")</f>
        <v/>
      </c>
      <c r="R29" t="str">
        <f>IF(Table13[[#This Row],[SS Baby]]="X", Table13[[#This Row],[Code]], "")</f>
        <v/>
      </c>
      <c r="S29" t="str">
        <f>IF(Table13[[#This Row],[Tri Blue]]="X", Table13[[#This Row],[Code]],"")</f>
        <v/>
      </c>
      <c r="T29" t="str">
        <f>IF(Table13[[#This Row],[Tri Gold]]="X", Table13[[#This Row],[Code]], "")</f>
        <v/>
      </c>
      <c r="U29" t="str">
        <f>IF(Table13[[#This Row],[Pinni]]="X", Table13[[#This Row],[Code]],"")</f>
        <v/>
      </c>
    </row>
    <row r="30" spans="2:21" x14ac:dyDescent="0.25">
      <c r="B30" t="s">
        <v>42</v>
      </c>
      <c r="C30" t="s">
        <v>297</v>
      </c>
      <c r="D30" t="s">
        <v>298</v>
      </c>
      <c r="E3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BiomeType.CrystalCave_Castle_Ceiling, count = FindCount, probability = FindProbability},</v>
      </c>
      <c r="F30" s="3"/>
      <c r="N30" t="str">
        <f>IF(Table13[[#This Row],[Cat]]="X", Table13[[#This Row],[Code]],"")</f>
        <v/>
      </c>
      <c r="O30" t="str">
        <f>IF(Table13[[#This Row],[Pengwing]]="X",Table13[[#This Row],[Code]],"")</f>
        <v/>
      </c>
      <c r="P30" t="str">
        <f>IF(Table13[[#This Row],[Pengling]]="X", Table13[[#This Row],[Code]],"")</f>
        <v/>
      </c>
      <c r="Q30" t="str">
        <f>IF(Table13[[#This Row],[SS Adult]]="X", Table13[[#This Row],[Code]],"")</f>
        <v/>
      </c>
      <c r="R30" t="str">
        <f>IF(Table13[[#This Row],[SS Baby]]="X", Table13[[#This Row],[Code]], "")</f>
        <v/>
      </c>
      <c r="S30" t="str">
        <f>IF(Table13[[#This Row],[Tri Blue]]="X", Table13[[#This Row],[Code]],"")</f>
        <v/>
      </c>
      <c r="T30" t="str">
        <f>IF(Table13[[#This Row],[Tri Gold]]="X", Table13[[#This Row],[Code]], "")</f>
        <v/>
      </c>
      <c r="U30" t="str">
        <f>IF(Table13[[#This Row],[Pinni]]="X", Table13[[#This Row],[Code]],"")</f>
        <v/>
      </c>
    </row>
    <row r="31" spans="2:21" x14ac:dyDescent="0.25">
      <c r="B31" t="s">
        <v>43</v>
      </c>
      <c r="C31" t="s">
        <v>297</v>
      </c>
      <c r="D31" t="s">
        <v>298</v>
      </c>
      <c r="E3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BiomeType.CrystalCave_Castle_Crystal, count = FindCount, probability = FindProbability},</v>
      </c>
      <c r="F31" s="3"/>
      <c r="N31" t="str">
        <f>IF(Table13[[#This Row],[Cat]]="X", Table13[[#This Row],[Code]],"")</f>
        <v/>
      </c>
      <c r="O31" t="str">
        <f>IF(Table13[[#This Row],[Pengwing]]="X",Table13[[#This Row],[Code]],"")</f>
        <v/>
      </c>
      <c r="P31" t="str">
        <f>IF(Table13[[#This Row],[Pengling]]="X", Table13[[#This Row],[Code]],"")</f>
        <v/>
      </c>
      <c r="Q31" t="str">
        <f>IF(Table13[[#This Row],[SS Adult]]="X", Table13[[#This Row],[Code]],"")</f>
        <v/>
      </c>
      <c r="R31" t="str">
        <f>IF(Table13[[#This Row],[SS Baby]]="X", Table13[[#This Row],[Code]], "")</f>
        <v/>
      </c>
      <c r="S31" t="str">
        <f>IF(Table13[[#This Row],[Tri Blue]]="X", Table13[[#This Row],[Code]],"")</f>
        <v/>
      </c>
      <c r="T31" t="str">
        <f>IF(Table13[[#This Row],[Tri Gold]]="X", Table13[[#This Row],[Code]], "")</f>
        <v/>
      </c>
      <c r="U31" t="str">
        <f>IF(Table13[[#This Row],[Pinni]]="X", Table13[[#This Row],[Code]],"")</f>
        <v/>
      </c>
    </row>
    <row r="32" spans="2:21" x14ac:dyDescent="0.25">
      <c r="B32" t="s">
        <v>44</v>
      </c>
      <c r="C32" t="s">
        <v>297</v>
      </c>
      <c r="D32" t="s">
        <v>298</v>
      </c>
      <c r="E3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BiomeType.CrystalCave_Castle_Generic, count = FindCount, probability = FindProbability},</v>
      </c>
      <c r="F32" s="3"/>
      <c r="N32" t="str">
        <f>IF(Table13[[#This Row],[Cat]]="X", Table13[[#This Row],[Code]],"")</f>
        <v/>
      </c>
      <c r="O32" t="str">
        <f>IF(Table13[[#This Row],[Pengwing]]="X",Table13[[#This Row],[Code]],"")</f>
        <v/>
      </c>
      <c r="P32" t="str">
        <f>IF(Table13[[#This Row],[Pengling]]="X", Table13[[#This Row],[Code]],"")</f>
        <v/>
      </c>
      <c r="Q32" t="str">
        <f>IF(Table13[[#This Row],[SS Adult]]="X", Table13[[#This Row],[Code]],"")</f>
        <v/>
      </c>
      <c r="R32" t="str">
        <f>IF(Table13[[#This Row],[SS Baby]]="X", Table13[[#This Row],[Code]], "")</f>
        <v/>
      </c>
      <c r="S32" t="str">
        <f>IF(Table13[[#This Row],[Tri Blue]]="X", Table13[[#This Row],[Code]],"")</f>
        <v/>
      </c>
      <c r="T32" t="str">
        <f>IF(Table13[[#This Row],[Tri Gold]]="X", Table13[[#This Row],[Code]], "")</f>
        <v/>
      </c>
      <c r="U32" t="str">
        <f>IF(Table13[[#This Row],[Pinni]]="X", Table13[[#This Row],[Code]],"")</f>
        <v/>
      </c>
    </row>
    <row r="33" spans="2:21" x14ac:dyDescent="0.25">
      <c r="B33" t="s">
        <v>45</v>
      </c>
      <c r="C33" t="s">
        <v>297</v>
      </c>
      <c r="D33" t="s">
        <v>298</v>
      </c>
      <c r="E3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BiomeType.CrystalCave_Castle_Ground, count = FindCount, probability = FindProbability},</v>
      </c>
      <c r="F33" s="3"/>
      <c r="N33" t="str">
        <f>IF(Table13[[#This Row],[Cat]]="X", Table13[[#This Row],[Code]],"")</f>
        <v/>
      </c>
      <c r="O33" t="str">
        <f>IF(Table13[[#This Row],[Pengwing]]="X",Table13[[#This Row],[Code]],"")</f>
        <v/>
      </c>
      <c r="P33" t="str">
        <f>IF(Table13[[#This Row],[Pengling]]="X", Table13[[#This Row],[Code]],"")</f>
        <v/>
      </c>
      <c r="Q33" t="str">
        <f>IF(Table13[[#This Row],[SS Adult]]="X", Table13[[#This Row],[Code]],"")</f>
        <v/>
      </c>
      <c r="R33" t="str">
        <f>IF(Table13[[#This Row],[SS Baby]]="X", Table13[[#This Row],[Code]], "")</f>
        <v/>
      </c>
      <c r="S33" t="str">
        <f>IF(Table13[[#This Row],[Tri Blue]]="X", Table13[[#This Row],[Code]],"")</f>
        <v/>
      </c>
      <c r="T33" t="str">
        <f>IF(Table13[[#This Row],[Tri Gold]]="X", Table13[[#This Row],[Code]], "")</f>
        <v/>
      </c>
      <c r="U33" t="str">
        <f>IF(Table13[[#This Row],[Pinni]]="X", Table13[[#This Row],[Code]],"")</f>
        <v/>
      </c>
    </row>
    <row r="34" spans="2:21" x14ac:dyDescent="0.25">
      <c r="B34" t="s">
        <v>46</v>
      </c>
      <c r="C34" t="s">
        <v>297</v>
      </c>
      <c r="D34" t="s">
        <v>298</v>
      </c>
      <c r="E3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BiomeType.CrystalCave_Castle_Open, count = FindCount, probability = FindProbability},</v>
      </c>
      <c r="F34" s="3"/>
      <c r="N34" t="str">
        <f>IF(Table13[[#This Row],[Cat]]="X", Table13[[#This Row],[Code]],"")</f>
        <v/>
      </c>
      <c r="O34" t="str">
        <f>IF(Table13[[#This Row],[Pengwing]]="X",Table13[[#This Row],[Code]],"")</f>
        <v/>
      </c>
      <c r="P34" t="str">
        <f>IF(Table13[[#This Row],[Pengling]]="X", Table13[[#This Row],[Code]],"")</f>
        <v/>
      </c>
      <c r="Q34" t="str">
        <f>IF(Table13[[#This Row],[SS Adult]]="X", Table13[[#This Row],[Code]],"")</f>
        <v/>
      </c>
      <c r="R34" t="str">
        <f>IF(Table13[[#This Row],[SS Baby]]="X", Table13[[#This Row],[Code]], "")</f>
        <v/>
      </c>
      <c r="S34" t="str">
        <f>IF(Table13[[#This Row],[Tri Blue]]="X", Table13[[#This Row],[Code]],"")</f>
        <v/>
      </c>
      <c r="T34" t="str">
        <f>IF(Table13[[#This Row],[Tri Gold]]="X", Table13[[#This Row],[Code]], "")</f>
        <v/>
      </c>
      <c r="U34" t="str">
        <f>IF(Table13[[#This Row],[Pinni]]="X", Table13[[#This Row],[Code]],"")</f>
        <v/>
      </c>
    </row>
    <row r="35" spans="2:21" x14ac:dyDescent="0.25">
      <c r="B35" t="s">
        <v>47</v>
      </c>
      <c r="C35" t="s">
        <v>297</v>
      </c>
      <c r="D35" t="s">
        <v>298</v>
      </c>
      <c r="E3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BiomeType.CrystalCave_Ceiling, count = FindCount, probability = FindProbability},</v>
      </c>
      <c r="F35" s="3"/>
      <c r="N35" t="str">
        <f>IF(Table13[[#This Row],[Cat]]="X", Table13[[#This Row],[Code]],"")</f>
        <v/>
      </c>
      <c r="O35" t="str">
        <f>IF(Table13[[#This Row],[Pengwing]]="X",Table13[[#This Row],[Code]],"")</f>
        <v/>
      </c>
      <c r="P35" t="str">
        <f>IF(Table13[[#This Row],[Pengling]]="X", Table13[[#This Row],[Code]],"")</f>
        <v/>
      </c>
      <c r="Q35" t="str">
        <f>IF(Table13[[#This Row],[SS Adult]]="X", Table13[[#This Row],[Code]],"")</f>
        <v/>
      </c>
      <c r="R35" t="str">
        <f>IF(Table13[[#This Row],[SS Baby]]="X", Table13[[#This Row],[Code]], "")</f>
        <v/>
      </c>
      <c r="S35" t="str">
        <f>IF(Table13[[#This Row],[Tri Blue]]="X", Table13[[#This Row],[Code]],"")</f>
        <v/>
      </c>
      <c r="T35" t="str">
        <f>IF(Table13[[#This Row],[Tri Gold]]="X", Table13[[#This Row],[Code]], "")</f>
        <v/>
      </c>
      <c r="U35" t="str">
        <f>IF(Table13[[#This Row],[Pinni]]="X", Table13[[#This Row],[Code]],"")</f>
        <v/>
      </c>
    </row>
    <row r="36" spans="2:21" x14ac:dyDescent="0.25">
      <c r="B36" t="s">
        <v>48</v>
      </c>
      <c r="C36" t="s">
        <v>297</v>
      </c>
      <c r="D36" t="s">
        <v>298</v>
      </c>
      <c r="E3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BiomeType.CrystalCave_Crystal, count = FindCount, probability = FindProbability},</v>
      </c>
      <c r="F36" s="3"/>
      <c r="N36" t="str">
        <f>IF(Table13[[#This Row],[Cat]]="X", Table13[[#This Row],[Code]],"")</f>
        <v/>
      </c>
      <c r="O36" t="str">
        <f>IF(Table13[[#This Row],[Pengwing]]="X",Table13[[#This Row],[Code]],"")</f>
        <v/>
      </c>
      <c r="P36" t="str">
        <f>IF(Table13[[#This Row],[Pengling]]="X", Table13[[#This Row],[Code]],"")</f>
        <v/>
      </c>
      <c r="Q36" t="str">
        <f>IF(Table13[[#This Row],[SS Adult]]="X", Table13[[#This Row],[Code]],"")</f>
        <v/>
      </c>
      <c r="R36" t="str">
        <f>IF(Table13[[#This Row],[SS Baby]]="X", Table13[[#This Row],[Code]], "")</f>
        <v/>
      </c>
      <c r="S36" t="str">
        <f>IF(Table13[[#This Row],[Tri Blue]]="X", Table13[[#This Row],[Code]],"")</f>
        <v/>
      </c>
      <c r="T36" t="str">
        <f>IF(Table13[[#This Row],[Tri Gold]]="X", Table13[[#This Row],[Code]], "")</f>
        <v/>
      </c>
      <c r="U36" t="str">
        <f>IF(Table13[[#This Row],[Pinni]]="X", Table13[[#This Row],[Code]],"")</f>
        <v/>
      </c>
    </row>
    <row r="37" spans="2:21" x14ac:dyDescent="0.25">
      <c r="B37" t="s">
        <v>49</v>
      </c>
      <c r="C37" t="s">
        <v>297</v>
      </c>
      <c r="D37" t="s">
        <v>298</v>
      </c>
      <c r="E3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BiomeType.CrystalCave_Fissure_Floor, count = FindCount, probability = FindProbability},</v>
      </c>
      <c r="F37" s="3"/>
      <c r="N37" t="str">
        <f>IF(Table13[[#This Row],[Cat]]="X", Table13[[#This Row],[Code]],"")</f>
        <v/>
      </c>
      <c r="O37" t="str">
        <f>IF(Table13[[#This Row],[Pengwing]]="X",Table13[[#This Row],[Code]],"")</f>
        <v/>
      </c>
      <c r="P37" t="str">
        <f>IF(Table13[[#This Row],[Pengling]]="X", Table13[[#This Row],[Code]],"")</f>
        <v/>
      </c>
      <c r="Q37" t="str">
        <f>IF(Table13[[#This Row],[SS Adult]]="X", Table13[[#This Row],[Code]],"")</f>
        <v/>
      </c>
      <c r="R37" t="str">
        <f>IF(Table13[[#This Row],[SS Baby]]="X", Table13[[#This Row],[Code]], "")</f>
        <v/>
      </c>
      <c r="S37" t="str">
        <f>IF(Table13[[#This Row],[Tri Blue]]="X", Table13[[#This Row],[Code]],"")</f>
        <v/>
      </c>
      <c r="T37" t="str">
        <f>IF(Table13[[#This Row],[Tri Gold]]="X", Table13[[#This Row],[Code]], "")</f>
        <v/>
      </c>
      <c r="U37" t="str">
        <f>IF(Table13[[#This Row],[Pinni]]="X", Table13[[#This Row],[Code]],"")</f>
        <v/>
      </c>
    </row>
    <row r="38" spans="2:21" x14ac:dyDescent="0.25">
      <c r="B38" t="s">
        <v>50</v>
      </c>
      <c r="C38" t="s">
        <v>297</v>
      </c>
      <c r="D38" t="s">
        <v>298</v>
      </c>
      <c r="E3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BiomeType.CrystalCave_Fissure_Open, count = FindCount, probability = FindProbability},</v>
      </c>
      <c r="F38" s="3"/>
      <c r="N38" t="str">
        <f>IF(Table13[[#This Row],[Cat]]="X", Table13[[#This Row],[Code]],"")</f>
        <v/>
      </c>
      <c r="O38" t="str">
        <f>IF(Table13[[#This Row],[Pengwing]]="X",Table13[[#This Row],[Code]],"")</f>
        <v/>
      </c>
      <c r="P38" t="str">
        <f>IF(Table13[[#This Row],[Pengling]]="X", Table13[[#This Row],[Code]],"")</f>
        <v/>
      </c>
      <c r="Q38" t="str">
        <f>IF(Table13[[#This Row],[SS Adult]]="X", Table13[[#This Row],[Code]],"")</f>
        <v/>
      </c>
      <c r="R38" t="str">
        <f>IF(Table13[[#This Row],[SS Baby]]="X", Table13[[#This Row],[Code]], "")</f>
        <v/>
      </c>
      <c r="S38" t="str">
        <f>IF(Table13[[#This Row],[Tri Blue]]="X", Table13[[#This Row],[Code]],"")</f>
        <v/>
      </c>
      <c r="T38" t="str">
        <f>IF(Table13[[#This Row],[Tri Gold]]="X", Table13[[#This Row],[Code]], "")</f>
        <v/>
      </c>
      <c r="U38" t="str">
        <f>IF(Table13[[#This Row],[Pinni]]="X", Table13[[#This Row],[Code]],"")</f>
        <v/>
      </c>
    </row>
    <row r="39" spans="2:21" x14ac:dyDescent="0.25">
      <c r="B39" t="s">
        <v>51</v>
      </c>
      <c r="C39" t="s">
        <v>297</v>
      </c>
      <c r="D39" t="s">
        <v>298</v>
      </c>
      <c r="E3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BiomeType.CrystalCave_Fissure_OreVein, count = FindCount, probability = FindProbability},</v>
      </c>
      <c r="F39" s="3"/>
      <c r="N39" t="str">
        <f>IF(Table13[[#This Row],[Cat]]="X", Table13[[#This Row],[Code]],"")</f>
        <v/>
      </c>
      <c r="O39" t="str">
        <f>IF(Table13[[#This Row],[Pengwing]]="X",Table13[[#This Row],[Code]],"")</f>
        <v/>
      </c>
      <c r="P39" t="str">
        <f>IF(Table13[[#This Row],[Pengling]]="X", Table13[[#This Row],[Code]],"")</f>
        <v/>
      </c>
      <c r="Q39" t="str">
        <f>IF(Table13[[#This Row],[SS Adult]]="X", Table13[[#This Row],[Code]],"")</f>
        <v/>
      </c>
      <c r="R39" t="str">
        <f>IF(Table13[[#This Row],[SS Baby]]="X", Table13[[#This Row],[Code]], "")</f>
        <v/>
      </c>
      <c r="S39" t="str">
        <f>IF(Table13[[#This Row],[Tri Blue]]="X", Table13[[#This Row],[Code]],"")</f>
        <v/>
      </c>
      <c r="T39" t="str">
        <f>IF(Table13[[#This Row],[Tri Gold]]="X", Table13[[#This Row],[Code]], "")</f>
        <v/>
      </c>
      <c r="U39" t="str">
        <f>IF(Table13[[#This Row],[Pinni]]="X", Table13[[#This Row],[Code]],"")</f>
        <v/>
      </c>
    </row>
    <row r="40" spans="2:21" x14ac:dyDescent="0.25">
      <c r="B40" t="s">
        <v>52</v>
      </c>
      <c r="C40" t="s">
        <v>297</v>
      </c>
      <c r="D40" t="s">
        <v>298</v>
      </c>
      <c r="E4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BiomeType.CrystalCave_Fissure_Wall, count = FindCount, probability = FindProbability},</v>
      </c>
      <c r="F40" s="3"/>
      <c r="N40" t="str">
        <f>IF(Table13[[#This Row],[Cat]]="X", Table13[[#This Row],[Code]],"")</f>
        <v/>
      </c>
      <c r="O40" t="str">
        <f>IF(Table13[[#This Row],[Pengwing]]="X",Table13[[#This Row],[Code]],"")</f>
        <v/>
      </c>
      <c r="P40" t="str">
        <f>IF(Table13[[#This Row],[Pengling]]="X", Table13[[#This Row],[Code]],"")</f>
        <v/>
      </c>
      <c r="Q40" t="str">
        <f>IF(Table13[[#This Row],[SS Adult]]="X", Table13[[#This Row],[Code]],"")</f>
        <v/>
      </c>
      <c r="R40" t="str">
        <f>IF(Table13[[#This Row],[SS Baby]]="X", Table13[[#This Row],[Code]], "")</f>
        <v/>
      </c>
      <c r="S40" t="str">
        <f>IF(Table13[[#This Row],[Tri Blue]]="X", Table13[[#This Row],[Code]],"")</f>
        <v/>
      </c>
      <c r="T40" t="str">
        <f>IF(Table13[[#This Row],[Tri Gold]]="X", Table13[[#This Row],[Code]], "")</f>
        <v/>
      </c>
      <c r="U40" t="str">
        <f>IF(Table13[[#This Row],[Pinni]]="X", Table13[[#This Row],[Code]],"")</f>
        <v/>
      </c>
    </row>
    <row r="41" spans="2:21" x14ac:dyDescent="0.25">
      <c r="B41" t="s">
        <v>53</v>
      </c>
      <c r="C41" t="s">
        <v>297</v>
      </c>
      <c r="D41" t="s">
        <v>298</v>
      </c>
      <c r="E4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BiomeType.CrystalCave_Generic, count = FindCount, probability = FindProbability},</v>
      </c>
      <c r="F41" s="3"/>
      <c r="N41" t="str">
        <f>IF(Table13[[#This Row],[Cat]]="X", Table13[[#This Row],[Code]],"")</f>
        <v/>
      </c>
      <c r="O41" t="str">
        <f>IF(Table13[[#This Row],[Pengwing]]="X",Table13[[#This Row],[Code]],"")</f>
        <v/>
      </c>
      <c r="P41" t="str">
        <f>IF(Table13[[#This Row],[Pengling]]="X", Table13[[#This Row],[Code]],"")</f>
        <v/>
      </c>
      <c r="Q41" t="str">
        <f>IF(Table13[[#This Row],[SS Adult]]="X", Table13[[#This Row],[Code]],"")</f>
        <v/>
      </c>
      <c r="R41" t="str">
        <f>IF(Table13[[#This Row],[SS Baby]]="X", Table13[[#This Row],[Code]], "")</f>
        <v/>
      </c>
      <c r="S41" t="str">
        <f>IF(Table13[[#This Row],[Tri Blue]]="X", Table13[[#This Row],[Code]],"")</f>
        <v/>
      </c>
      <c r="T41" t="str">
        <f>IF(Table13[[#This Row],[Tri Gold]]="X", Table13[[#This Row],[Code]], "")</f>
        <v/>
      </c>
      <c r="U41" t="str">
        <f>IF(Table13[[#This Row],[Pinni]]="X", Table13[[#This Row],[Code]],"")</f>
        <v/>
      </c>
    </row>
    <row r="42" spans="2:21" x14ac:dyDescent="0.25">
      <c r="B42" t="s">
        <v>54</v>
      </c>
      <c r="C42" t="s">
        <v>297</v>
      </c>
      <c r="D42" t="s">
        <v>298</v>
      </c>
      <c r="E4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BiomeType.CrystalCave_Ground, count = FindCount, probability = FindProbability},</v>
      </c>
      <c r="F42" s="3"/>
      <c r="N42" t="str">
        <f>IF(Table13[[#This Row],[Cat]]="X", Table13[[#This Row],[Code]],"")</f>
        <v/>
      </c>
      <c r="O42" t="str">
        <f>IF(Table13[[#This Row],[Pengwing]]="X",Table13[[#This Row],[Code]],"")</f>
        <v/>
      </c>
      <c r="P42" t="str">
        <f>IF(Table13[[#This Row],[Pengling]]="X", Table13[[#This Row],[Code]],"")</f>
        <v/>
      </c>
      <c r="Q42" t="str">
        <f>IF(Table13[[#This Row],[SS Adult]]="X", Table13[[#This Row],[Code]],"")</f>
        <v/>
      </c>
      <c r="R42" t="str">
        <f>IF(Table13[[#This Row],[SS Baby]]="X", Table13[[#This Row],[Code]], "")</f>
        <v/>
      </c>
      <c r="S42" t="str">
        <f>IF(Table13[[#This Row],[Tri Blue]]="X", Table13[[#This Row],[Code]],"")</f>
        <v/>
      </c>
      <c r="T42" t="str">
        <f>IF(Table13[[#This Row],[Tri Gold]]="X", Table13[[#This Row],[Code]], "")</f>
        <v/>
      </c>
      <c r="U42" t="str">
        <f>IF(Table13[[#This Row],[Pinni]]="X", Table13[[#This Row],[Code]],"")</f>
        <v/>
      </c>
    </row>
    <row r="43" spans="2:21" x14ac:dyDescent="0.25">
      <c r="B43" t="s">
        <v>55</v>
      </c>
      <c r="C43" t="s">
        <v>297</v>
      </c>
      <c r="D43" t="s">
        <v>298</v>
      </c>
      <c r="E4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BiomeType.CrystalCave_Inner_Ceiling, count = FindCount, probability = FindProbability},</v>
      </c>
      <c r="F43" s="3"/>
      <c r="N43" t="str">
        <f>IF(Table13[[#This Row],[Cat]]="X", Table13[[#This Row],[Code]],"")</f>
        <v/>
      </c>
      <c r="O43" t="str">
        <f>IF(Table13[[#This Row],[Pengwing]]="X",Table13[[#This Row],[Code]],"")</f>
        <v/>
      </c>
      <c r="P43" t="str">
        <f>IF(Table13[[#This Row],[Pengling]]="X", Table13[[#This Row],[Code]],"")</f>
        <v/>
      </c>
      <c r="Q43" t="str">
        <f>IF(Table13[[#This Row],[SS Adult]]="X", Table13[[#This Row],[Code]],"")</f>
        <v/>
      </c>
      <c r="R43" t="str">
        <f>IF(Table13[[#This Row],[SS Baby]]="X", Table13[[#This Row],[Code]], "")</f>
        <v/>
      </c>
      <c r="S43" t="str">
        <f>IF(Table13[[#This Row],[Tri Blue]]="X", Table13[[#This Row],[Code]],"")</f>
        <v/>
      </c>
      <c r="T43" t="str">
        <f>IF(Table13[[#This Row],[Tri Gold]]="X", Table13[[#This Row],[Code]], "")</f>
        <v/>
      </c>
      <c r="U43" t="str">
        <f>IF(Table13[[#This Row],[Pinni]]="X", Table13[[#This Row],[Code]],"")</f>
        <v/>
      </c>
    </row>
    <row r="44" spans="2:21" x14ac:dyDescent="0.25">
      <c r="B44" t="s">
        <v>56</v>
      </c>
      <c r="C44" t="s">
        <v>297</v>
      </c>
      <c r="D44" t="s">
        <v>298</v>
      </c>
      <c r="E4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BiomeType.CrystalCave_Inner_Crystal, count = FindCount, probability = FindProbability},</v>
      </c>
      <c r="F44" s="3"/>
      <c r="N44" t="str">
        <f>IF(Table13[[#This Row],[Cat]]="X", Table13[[#This Row],[Code]],"")</f>
        <v/>
      </c>
      <c r="O44" t="str">
        <f>IF(Table13[[#This Row],[Pengwing]]="X",Table13[[#This Row],[Code]],"")</f>
        <v/>
      </c>
      <c r="P44" t="str">
        <f>IF(Table13[[#This Row],[Pengling]]="X", Table13[[#This Row],[Code]],"")</f>
        <v/>
      </c>
      <c r="Q44" t="str">
        <f>IF(Table13[[#This Row],[SS Adult]]="X", Table13[[#This Row],[Code]],"")</f>
        <v/>
      </c>
      <c r="R44" t="str">
        <f>IF(Table13[[#This Row],[SS Baby]]="X", Table13[[#This Row],[Code]], "")</f>
        <v/>
      </c>
      <c r="S44" t="str">
        <f>IF(Table13[[#This Row],[Tri Blue]]="X", Table13[[#This Row],[Code]],"")</f>
        <v/>
      </c>
      <c r="T44" t="str">
        <f>IF(Table13[[#This Row],[Tri Gold]]="X", Table13[[#This Row],[Code]], "")</f>
        <v/>
      </c>
      <c r="U44" t="str">
        <f>IF(Table13[[#This Row],[Pinni]]="X", Table13[[#This Row],[Code]],"")</f>
        <v/>
      </c>
    </row>
    <row r="45" spans="2:21" x14ac:dyDescent="0.25">
      <c r="B45" t="s">
        <v>57</v>
      </c>
      <c r="C45" t="s">
        <v>297</v>
      </c>
      <c r="D45" t="s">
        <v>298</v>
      </c>
      <c r="E4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BiomeType.CrystalCave_Inner_Generic, count = FindCount, probability = FindProbability},</v>
      </c>
      <c r="F45" s="3"/>
      <c r="N45" t="str">
        <f>IF(Table13[[#This Row],[Cat]]="X", Table13[[#This Row],[Code]],"")</f>
        <v/>
      </c>
      <c r="O45" t="str">
        <f>IF(Table13[[#This Row],[Pengwing]]="X",Table13[[#This Row],[Code]],"")</f>
        <v/>
      </c>
      <c r="P45" t="str">
        <f>IF(Table13[[#This Row],[Pengling]]="X", Table13[[#This Row],[Code]],"")</f>
        <v/>
      </c>
      <c r="Q45" t="str">
        <f>IF(Table13[[#This Row],[SS Adult]]="X", Table13[[#This Row],[Code]],"")</f>
        <v/>
      </c>
      <c r="R45" t="str">
        <f>IF(Table13[[#This Row],[SS Baby]]="X", Table13[[#This Row],[Code]], "")</f>
        <v/>
      </c>
      <c r="S45" t="str">
        <f>IF(Table13[[#This Row],[Tri Blue]]="X", Table13[[#This Row],[Code]],"")</f>
        <v/>
      </c>
      <c r="T45" t="str">
        <f>IF(Table13[[#This Row],[Tri Gold]]="X", Table13[[#This Row],[Code]], "")</f>
        <v/>
      </c>
      <c r="U45" t="str">
        <f>IF(Table13[[#This Row],[Pinni]]="X", Table13[[#This Row],[Code]],"")</f>
        <v/>
      </c>
    </row>
    <row r="46" spans="2:21" x14ac:dyDescent="0.25">
      <c r="B46" t="s">
        <v>58</v>
      </c>
      <c r="C46" t="s">
        <v>297</v>
      </c>
      <c r="D46" t="s">
        <v>298</v>
      </c>
      <c r="E4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BiomeType.CrystalCave_Inner_Ground, count = FindCount, probability = FindProbability},</v>
      </c>
      <c r="F46" s="3"/>
      <c r="N46" t="str">
        <f>IF(Table13[[#This Row],[Cat]]="X", Table13[[#This Row],[Code]],"")</f>
        <v/>
      </c>
      <c r="O46" t="str">
        <f>IF(Table13[[#This Row],[Pengwing]]="X",Table13[[#This Row],[Code]],"")</f>
        <v/>
      </c>
      <c r="P46" t="str">
        <f>IF(Table13[[#This Row],[Pengling]]="X", Table13[[#This Row],[Code]],"")</f>
        <v/>
      </c>
      <c r="Q46" t="str">
        <f>IF(Table13[[#This Row],[SS Adult]]="X", Table13[[#This Row],[Code]],"")</f>
        <v/>
      </c>
      <c r="R46" t="str">
        <f>IF(Table13[[#This Row],[SS Baby]]="X", Table13[[#This Row],[Code]], "")</f>
        <v/>
      </c>
      <c r="S46" t="str">
        <f>IF(Table13[[#This Row],[Tri Blue]]="X", Table13[[#This Row],[Code]],"")</f>
        <v/>
      </c>
      <c r="T46" t="str">
        <f>IF(Table13[[#This Row],[Tri Gold]]="X", Table13[[#This Row],[Code]], "")</f>
        <v/>
      </c>
      <c r="U46" t="str">
        <f>IF(Table13[[#This Row],[Pinni]]="X", Table13[[#This Row],[Code]],"")</f>
        <v/>
      </c>
    </row>
    <row r="47" spans="2:21" x14ac:dyDescent="0.25">
      <c r="B47" t="s">
        <v>59</v>
      </c>
      <c r="C47" t="s">
        <v>297</v>
      </c>
      <c r="D47" t="s">
        <v>298</v>
      </c>
      <c r="E4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BiomeType.CrystalCave_Inner_Open, count = FindCount, probability = FindProbability},</v>
      </c>
      <c r="F47" s="3"/>
      <c r="N47" t="str">
        <f>IF(Table13[[#This Row],[Cat]]="X", Table13[[#This Row],[Code]],"")</f>
        <v/>
      </c>
      <c r="O47" t="str">
        <f>IF(Table13[[#This Row],[Pengwing]]="X",Table13[[#This Row],[Code]],"")</f>
        <v/>
      </c>
      <c r="P47" t="str">
        <f>IF(Table13[[#This Row],[Pengling]]="X", Table13[[#This Row],[Code]],"")</f>
        <v/>
      </c>
      <c r="Q47" t="str">
        <f>IF(Table13[[#This Row],[SS Adult]]="X", Table13[[#This Row],[Code]],"")</f>
        <v/>
      </c>
      <c r="R47" t="str">
        <f>IF(Table13[[#This Row],[SS Baby]]="X", Table13[[#This Row],[Code]], "")</f>
        <v/>
      </c>
      <c r="S47" t="str">
        <f>IF(Table13[[#This Row],[Tri Blue]]="X", Table13[[#This Row],[Code]],"")</f>
        <v/>
      </c>
      <c r="T47" t="str">
        <f>IF(Table13[[#This Row],[Tri Gold]]="X", Table13[[#This Row],[Code]], "")</f>
        <v/>
      </c>
      <c r="U47" t="str">
        <f>IF(Table13[[#This Row],[Pinni]]="X", Table13[[#This Row],[Code]],"")</f>
        <v/>
      </c>
    </row>
    <row r="48" spans="2:21" x14ac:dyDescent="0.25">
      <c r="B48" t="s">
        <v>60</v>
      </c>
      <c r="C48" t="s">
        <v>297</v>
      </c>
      <c r="D48" t="s">
        <v>298</v>
      </c>
      <c r="E4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BiomeType.CrystalCave_Inner_Wall, count = FindCount, probability = FindProbability},</v>
      </c>
      <c r="F48" s="3"/>
      <c r="N48" t="str">
        <f>IF(Table13[[#This Row],[Cat]]="X", Table13[[#This Row],[Code]],"")</f>
        <v/>
      </c>
      <c r="O48" t="str">
        <f>IF(Table13[[#This Row],[Pengwing]]="X",Table13[[#This Row],[Code]],"")</f>
        <v/>
      </c>
      <c r="P48" t="str">
        <f>IF(Table13[[#This Row],[Pengling]]="X", Table13[[#This Row],[Code]],"")</f>
        <v/>
      </c>
      <c r="Q48" t="str">
        <f>IF(Table13[[#This Row],[SS Adult]]="X", Table13[[#This Row],[Code]],"")</f>
        <v/>
      </c>
      <c r="R48" t="str">
        <f>IF(Table13[[#This Row],[SS Baby]]="X", Table13[[#This Row],[Code]], "")</f>
        <v/>
      </c>
      <c r="S48" t="str">
        <f>IF(Table13[[#This Row],[Tri Blue]]="X", Table13[[#This Row],[Code]],"")</f>
        <v/>
      </c>
      <c r="T48" t="str">
        <f>IF(Table13[[#This Row],[Tri Gold]]="X", Table13[[#This Row],[Code]], "")</f>
        <v/>
      </c>
      <c r="U48" t="str">
        <f>IF(Table13[[#This Row],[Pinni]]="X", Table13[[#This Row],[Code]],"")</f>
        <v/>
      </c>
    </row>
    <row r="49" spans="2:21" x14ac:dyDescent="0.25">
      <c r="B49" t="s">
        <v>61</v>
      </c>
      <c r="C49" t="s">
        <v>297</v>
      </c>
      <c r="D49" t="s">
        <v>298</v>
      </c>
      <c r="E4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BiomeType.CrystalCave_Inner_YellowCoral, count = FindCount, probability = FindProbability},</v>
      </c>
      <c r="F49" s="3"/>
      <c r="N49" t="str">
        <f>IF(Table13[[#This Row],[Cat]]="X", Table13[[#This Row],[Code]],"")</f>
        <v/>
      </c>
      <c r="O49" t="str">
        <f>IF(Table13[[#This Row],[Pengwing]]="X",Table13[[#This Row],[Code]],"")</f>
        <v/>
      </c>
      <c r="P49" t="str">
        <f>IF(Table13[[#This Row],[Pengling]]="X", Table13[[#This Row],[Code]],"")</f>
        <v/>
      </c>
      <c r="Q49" t="str">
        <f>IF(Table13[[#This Row],[SS Adult]]="X", Table13[[#This Row],[Code]],"")</f>
        <v/>
      </c>
      <c r="R49" t="str">
        <f>IF(Table13[[#This Row],[SS Baby]]="X", Table13[[#This Row],[Code]], "")</f>
        <v/>
      </c>
      <c r="S49" t="str">
        <f>IF(Table13[[#This Row],[Tri Blue]]="X", Table13[[#This Row],[Code]],"")</f>
        <v/>
      </c>
      <c r="T49" t="str">
        <f>IF(Table13[[#This Row],[Tri Gold]]="X", Table13[[#This Row],[Code]], "")</f>
        <v/>
      </c>
      <c r="U49" t="str">
        <f>IF(Table13[[#This Row],[Pinni]]="X", Table13[[#This Row],[Code]],"")</f>
        <v/>
      </c>
    </row>
    <row r="50" spans="2:21" x14ac:dyDescent="0.25">
      <c r="B50" t="s">
        <v>62</v>
      </c>
      <c r="C50" t="s">
        <v>297</v>
      </c>
      <c r="D50" t="s">
        <v>298</v>
      </c>
      <c r="E5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BiomeType.CrystalCave_Open, count = FindCount, probability = FindProbability},</v>
      </c>
      <c r="F50" s="3"/>
      <c r="N50" t="str">
        <f>IF(Table13[[#This Row],[Cat]]="X", Table13[[#This Row],[Code]],"")</f>
        <v/>
      </c>
      <c r="O50" t="str">
        <f>IF(Table13[[#This Row],[Pengwing]]="X",Table13[[#This Row],[Code]],"")</f>
        <v/>
      </c>
      <c r="P50" t="str">
        <f>IF(Table13[[#This Row],[Pengling]]="X", Table13[[#This Row],[Code]],"")</f>
        <v/>
      </c>
      <c r="Q50" t="str">
        <f>IF(Table13[[#This Row],[SS Adult]]="X", Table13[[#This Row],[Code]],"")</f>
        <v/>
      </c>
      <c r="R50" t="str">
        <f>IF(Table13[[#This Row],[SS Baby]]="X", Table13[[#This Row],[Code]], "")</f>
        <v/>
      </c>
      <c r="S50" t="str">
        <f>IF(Table13[[#This Row],[Tri Blue]]="X", Table13[[#This Row],[Code]],"")</f>
        <v/>
      </c>
      <c r="T50" t="str">
        <f>IF(Table13[[#This Row],[Tri Gold]]="X", Table13[[#This Row],[Code]], "")</f>
        <v/>
      </c>
      <c r="U50" t="str">
        <f>IF(Table13[[#This Row],[Pinni]]="X", Table13[[#This Row],[Code]],"")</f>
        <v/>
      </c>
    </row>
    <row r="51" spans="2:21" x14ac:dyDescent="0.25">
      <c r="B51" t="s">
        <v>63</v>
      </c>
      <c r="C51" t="s">
        <v>297</v>
      </c>
      <c r="D51" t="s">
        <v>298</v>
      </c>
      <c r="E5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BiomeType.CrystalCave_Vent_Open, count = FindCount, probability = FindProbability},</v>
      </c>
      <c r="F51" s="3"/>
      <c r="N51" t="str">
        <f>IF(Table13[[#This Row],[Cat]]="X", Table13[[#This Row],[Code]],"")</f>
        <v/>
      </c>
      <c r="O51" t="str">
        <f>IF(Table13[[#This Row],[Pengwing]]="X",Table13[[#This Row],[Code]],"")</f>
        <v/>
      </c>
      <c r="P51" t="str">
        <f>IF(Table13[[#This Row],[Pengling]]="X", Table13[[#This Row],[Code]],"")</f>
        <v/>
      </c>
      <c r="Q51" t="str">
        <f>IF(Table13[[#This Row],[SS Adult]]="X", Table13[[#This Row],[Code]],"")</f>
        <v/>
      </c>
      <c r="R51" t="str">
        <f>IF(Table13[[#This Row],[SS Baby]]="X", Table13[[#This Row],[Code]], "")</f>
        <v/>
      </c>
      <c r="S51" t="str">
        <f>IF(Table13[[#This Row],[Tri Blue]]="X", Table13[[#This Row],[Code]],"")</f>
        <v/>
      </c>
      <c r="T51" t="str">
        <f>IF(Table13[[#This Row],[Tri Gold]]="X", Table13[[#This Row],[Code]], "")</f>
        <v/>
      </c>
      <c r="U51" t="str">
        <f>IF(Table13[[#This Row],[Pinni]]="X", Table13[[#This Row],[Code]],"")</f>
        <v/>
      </c>
    </row>
    <row r="52" spans="2:21" x14ac:dyDescent="0.25">
      <c r="B52" t="s">
        <v>64</v>
      </c>
      <c r="C52" t="s">
        <v>297</v>
      </c>
      <c r="D52" t="s">
        <v>298</v>
      </c>
      <c r="E5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BiomeType.CrystalCave_Wall, count = FindCount, probability = FindProbability},</v>
      </c>
      <c r="F52" s="3"/>
      <c r="N52" t="str">
        <f>IF(Table13[[#This Row],[Cat]]="X", Table13[[#This Row],[Code]],"")</f>
        <v/>
      </c>
      <c r="O52" t="str">
        <f>IF(Table13[[#This Row],[Pengwing]]="X",Table13[[#This Row],[Code]],"")</f>
        <v/>
      </c>
      <c r="P52" t="str">
        <f>IF(Table13[[#This Row],[Pengling]]="X", Table13[[#This Row],[Code]],"")</f>
        <v/>
      </c>
      <c r="Q52" t="str">
        <f>IF(Table13[[#This Row],[SS Adult]]="X", Table13[[#This Row],[Code]],"")</f>
        <v/>
      </c>
      <c r="R52" t="str">
        <f>IF(Table13[[#This Row],[SS Baby]]="X", Table13[[#This Row],[Code]], "")</f>
        <v/>
      </c>
      <c r="S52" t="str">
        <f>IF(Table13[[#This Row],[Tri Blue]]="X", Table13[[#This Row],[Code]],"")</f>
        <v/>
      </c>
      <c r="T52" t="str">
        <f>IF(Table13[[#This Row],[Tri Gold]]="X", Table13[[#This Row],[Code]], "")</f>
        <v/>
      </c>
      <c r="U52" t="str">
        <f>IF(Table13[[#This Row],[Pinni]]="X", Table13[[#This Row],[Code]],"")</f>
        <v/>
      </c>
    </row>
    <row r="53" spans="2:21" x14ac:dyDescent="0.25">
      <c r="B53" t="s">
        <v>65</v>
      </c>
      <c r="C53" t="s">
        <v>297</v>
      </c>
      <c r="D53" t="s">
        <v>298</v>
      </c>
      <c r="E5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BiomeType.CrystalCave_YellowCoral, count = FindCount, probability = FindProbability},</v>
      </c>
      <c r="F53" s="3"/>
      <c r="N53" t="str">
        <f>IF(Table13[[#This Row],[Cat]]="X", Table13[[#This Row],[Code]],"")</f>
        <v/>
      </c>
      <c r="O53" t="str">
        <f>IF(Table13[[#This Row],[Pengwing]]="X",Table13[[#This Row],[Code]],"")</f>
        <v/>
      </c>
      <c r="P53" t="str">
        <f>IF(Table13[[#This Row],[Pengling]]="X", Table13[[#This Row],[Code]],"")</f>
        <v/>
      </c>
      <c r="Q53" t="str">
        <f>IF(Table13[[#This Row],[SS Adult]]="X", Table13[[#This Row],[Code]],"")</f>
        <v/>
      </c>
      <c r="R53" t="str">
        <f>IF(Table13[[#This Row],[SS Baby]]="X", Table13[[#This Row],[Code]], "")</f>
        <v/>
      </c>
      <c r="S53" t="str">
        <f>IF(Table13[[#This Row],[Tri Blue]]="X", Table13[[#This Row],[Code]],"")</f>
        <v/>
      </c>
      <c r="T53" t="str">
        <f>IF(Table13[[#This Row],[Tri Gold]]="X", Table13[[#This Row],[Code]], "")</f>
        <v/>
      </c>
      <c r="U53" t="str">
        <f>IF(Table13[[#This Row],[Pinni]]="X", Table13[[#This Row],[Code]],"")</f>
        <v/>
      </c>
    </row>
    <row r="54" spans="2:21" x14ac:dyDescent="0.25">
      <c r="B54" t="s">
        <v>66</v>
      </c>
      <c r="C54" t="s">
        <v>297</v>
      </c>
      <c r="D54" t="s">
        <v>298</v>
      </c>
      <c r="E5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BiomeType.DeepArctic_Generic, count = FindCount, probability = FindProbability},</v>
      </c>
      <c r="F54" s="3"/>
      <c r="N54" t="str">
        <f>IF(Table13[[#This Row],[Cat]]="X", Table13[[#This Row],[Code]],"")</f>
        <v/>
      </c>
      <c r="O54" t="str">
        <f>IF(Table13[[#This Row],[Pengwing]]="X",Table13[[#This Row],[Code]],"")</f>
        <v/>
      </c>
      <c r="P54" t="str">
        <f>IF(Table13[[#This Row],[Pengling]]="X", Table13[[#This Row],[Code]],"")</f>
        <v/>
      </c>
      <c r="Q54" t="str">
        <f>IF(Table13[[#This Row],[SS Adult]]="X", Table13[[#This Row],[Code]],"")</f>
        <v/>
      </c>
      <c r="R54" t="str">
        <f>IF(Table13[[#This Row],[SS Baby]]="X", Table13[[#This Row],[Code]], "")</f>
        <v/>
      </c>
      <c r="S54" t="str">
        <f>IF(Table13[[#This Row],[Tri Blue]]="X", Table13[[#This Row],[Code]],"")</f>
        <v/>
      </c>
      <c r="T54" t="str">
        <f>IF(Table13[[#This Row],[Tri Gold]]="X", Table13[[#This Row],[Code]], "")</f>
        <v/>
      </c>
      <c r="U54" t="str">
        <f>IF(Table13[[#This Row],[Pinni]]="X", Table13[[#This Row],[Code]],"")</f>
        <v/>
      </c>
    </row>
    <row r="55" spans="2:21" x14ac:dyDescent="0.25">
      <c r="B55" t="s">
        <v>67</v>
      </c>
      <c r="C55" t="s">
        <v>297</v>
      </c>
      <c r="D55" t="s">
        <v>298</v>
      </c>
      <c r="E5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BiomeType.DeepArctic_Open, count = FindCount, probability = FindProbability},</v>
      </c>
      <c r="F55" s="3"/>
      <c r="N55" t="str">
        <f>IF(Table13[[#This Row],[Cat]]="X", Table13[[#This Row],[Code]],"")</f>
        <v/>
      </c>
      <c r="O55" t="str">
        <f>IF(Table13[[#This Row],[Pengwing]]="X",Table13[[#This Row],[Code]],"")</f>
        <v/>
      </c>
      <c r="P55" t="str">
        <f>IF(Table13[[#This Row],[Pengling]]="X", Table13[[#This Row],[Code]],"")</f>
        <v/>
      </c>
      <c r="Q55" t="str">
        <f>IF(Table13[[#This Row],[SS Adult]]="X", Table13[[#This Row],[Code]],"")</f>
        <v/>
      </c>
      <c r="R55" t="str">
        <f>IF(Table13[[#This Row],[SS Baby]]="X", Table13[[#This Row],[Code]], "")</f>
        <v/>
      </c>
      <c r="S55" t="str">
        <f>IF(Table13[[#This Row],[Tri Blue]]="X", Table13[[#This Row],[Code]],"")</f>
        <v/>
      </c>
      <c r="T55" t="str">
        <f>IF(Table13[[#This Row],[Tri Gold]]="X", Table13[[#This Row],[Code]], "")</f>
        <v/>
      </c>
      <c r="U55" t="str">
        <f>IF(Table13[[#This Row],[Pinni]]="X", Table13[[#This Row],[Code]],"")</f>
        <v/>
      </c>
    </row>
    <row r="56" spans="2:21" x14ac:dyDescent="0.25">
      <c r="B56" t="s">
        <v>68</v>
      </c>
      <c r="C56" t="s">
        <v>297</v>
      </c>
      <c r="D56" t="s">
        <v>298</v>
      </c>
      <c r="E5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BiomeType.EastArctic_DeepOpen, count = FindCount, probability = FindProbability},</v>
      </c>
      <c r="F56" s="3"/>
      <c r="N56" t="str">
        <f>IF(Table13[[#This Row],[Cat]]="X", Table13[[#This Row],[Code]],"")</f>
        <v/>
      </c>
      <c r="O56" t="str">
        <f>IF(Table13[[#This Row],[Pengwing]]="X",Table13[[#This Row],[Code]],"")</f>
        <v/>
      </c>
      <c r="P56" t="str">
        <f>IF(Table13[[#This Row],[Pengling]]="X", Table13[[#This Row],[Code]],"")</f>
        <v/>
      </c>
      <c r="Q56" t="str">
        <f>IF(Table13[[#This Row],[SS Adult]]="X", Table13[[#This Row],[Code]],"")</f>
        <v/>
      </c>
      <c r="R56" t="str">
        <f>IF(Table13[[#This Row],[SS Baby]]="X", Table13[[#This Row],[Code]], "")</f>
        <v/>
      </c>
      <c r="S56" t="str">
        <f>IF(Table13[[#This Row],[Tri Blue]]="X", Table13[[#This Row],[Code]],"")</f>
        <v/>
      </c>
      <c r="T56" t="str">
        <f>IF(Table13[[#This Row],[Tri Gold]]="X", Table13[[#This Row],[Code]], "")</f>
        <v/>
      </c>
      <c r="U56" t="str">
        <f>IF(Table13[[#This Row],[Pinni]]="X", Table13[[#This Row],[Code]],"")</f>
        <v/>
      </c>
    </row>
    <row r="57" spans="2:21" x14ac:dyDescent="0.25">
      <c r="B57" t="s">
        <v>69</v>
      </c>
      <c r="C57" t="s">
        <v>297</v>
      </c>
      <c r="D57" t="s">
        <v>298</v>
      </c>
      <c r="E5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BiomeType.EastArctic_Generic, count = FindCount, probability = FindProbability},</v>
      </c>
      <c r="F57" s="3"/>
      <c r="N57" t="str">
        <f>IF(Table13[[#This Row],[Cat]]="X", Table13[[#This Row],[Code]],"")</f>
        <v/>
      </c>
      <c r="O57" t="str">
        <f>IF(Table13[[#This Row],[Pengwing]]="X",Table13[[#This Row],[Code]],"")</f>
        <v/>
      </c>
      <c r="P57" t="str">
        <f>IF(Table13[[#This Row],[Pengling]]="X", Table13[[#This Row],[Code]],"")</f>
        <v/>
      </c>
      <c r="Q57" t="str">
        <f>IF(Table13[[#This Row],[SS Adult]]="X", Table13[[#This Row],[Code]],"")</f>
        <v/>
      </c>
      <c r="R57" t="str">
        <f>IF(Table13[[#This Row],[SS Baby]]="X", Table13[[#This Row],[Code]], "")</f>
        <v/>
      </c>
      <c r="S57" t="str">
        <f>IF(Table13[[#This Row],[Tri Blue]]="X", Table13[[#This Row],[Code]],"")</f>
        <v/>
      </c>
      <c r="T57" t="str">
        <f>IF(Table13[[#This Row],[Tri Gold]]="X", Table13[[#This Row],[Code]], "")</f>
        <v/>
      </c>
      <c r="U57" t="str">
        <f>IF(Table13[[#This Row],[Pinni]]="X", Table13[[#This Row],[Code]],"")</f>
        <v/>
      </c>
    </row>
    <row r="58" spans="2:21" x14ac:dyDescent="0.25">
      <c r="B58" t="s">
        <v>70</v>
      </c>
      <c r="C58" t="s">
        <v>297</v>
      </c>
      <c r="D58" t="s">
        <v>298</v>
      </c>
      <c r="E5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BiomeType.EastArctic_Ground, count = FindCount, probability = FindProbability},</v>
      </c>
      <c r="F58" s="3"/>
      <c r="N58" t="str">
        <f>IF(Table13[[#This Row],[Cat]]="X", Table13[[#This Row],[Code]],"")</f>
        <v/>
      </c>
      <c r="O58" t="str">
        <f>IF(Table13[[#This Row],[Pengwing]]="X",Table13[[#This Row],[Code]],"")</f>
        <v/>
      </c>
      <c r="P58" t="str">
        <f>IF(Table13[[#This Row],[Pengling]]="X", Table13[[#This Row],[Code]],"")</f>
        <v/>
      </c>
      <c r="Q58" t="str">
        <f>IF(Table13[[#This Row],[SS Adult]]="X", Table13[[#This Row],[Code]],"")</f>
        <v/>
      </c>
      <c r="R58" t="str">
        <f>IF(Table13[[#This Row],[SS Baby]]="X", Table13[[#This Row],[Code]], "")</f>
        <v/>
      </c>
      <c r="S58" t="str">
        <f>IF(Table13[[#This Row],[Tri Blue]]="X", Table13[[#This Row],[Code]],"")</f>
        <v/>
      </c>
      <c r="T58" t="str">
        <f>IF(Table13[[#This Row],[Tri Gold]]="X", Table13[[#This Row],[Code]], "")</f>
        <v/>
      </c>
      <c r="U58" t="str">
        <f>IF(Table13[[#This Row],[Pinni]]="X", Table13[[#This Row],[Code]],"")</f>
        <v/>
      </c>
    </row>
    <row r="59" spans="2:21" x14ac:dyDescent="0.25">
      <c r="B59" t="s">
        <v>71</v>
      </c>
      <c r="C59" t="s">
        <v>297</v>
      </c>
      <c r="D59" t="s">
        <v>298</v>
      </c>
      <c r="E5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BiomeType.EastArctic_IceBerg_Cave, count = FindCount, probability = FindProbability},</v>
      </c>
      <c r="F59" s="3"/>
      <c r="N59" t="str">
        <f>IF(Table13[[#This Row],[Cat]]="X", Table13[[#This Row],[Code]],"")</f>
        <v/>
      </c>
      <c r="O59" t="str">
        <f>IF(Table13[[#This Row],[Pengwing]]="X",Table13[[#This Row],[Code]],"")</f>
        <v/>
      </c>
      <c r="P59" t="str">
        <f>IF(Table13[[#This Row],[Pengling]]="X", Table13[[#This Row],[Code]],"")</f>
        <v/>
      </c>
      <c r="Q59" t="str">
        <f>IF(Table13[[#This Row],[SS Adult]]="X", Table13[[#This Row],[Code]],"")</f>
        <v/>
      </c>
      <c r="R59" t="str">
        <f>IF(Table13[[#This Row],[SS Baby]]="X", Table13[[#This Row],[Code]], "")</f>
        <v/>
      </c>
      <c r="S59" t="str">
        <f>IF(Table13[[#This Row],[Tri Blue]]="X", Table13[[#This Row],[Code]],"")</f>
        <v/>
      </c>
      <c r="T59" t="str">
        <f>IF(Table13[[#This Row],[Tri Gold]]="X", Table13[[#This Row],[Code]], "")</f>
        <v/>
      </c>
      <c r="U59" t="str">
        <f>IF(Table13[[#This Row],[Pinni]]="X", Table13[[#This Row],[Code]],"")</f>
        <v/>
      </c>
    </row>
    <row r="60" spans="2:21" x14ac:dyDescent="0.25">
      <c r="B60" t="s">
        <v>72</v>
      </c>
      <c r="C60" t="s">
        <v>297</v>
      </c>
      <c r="D60" t="s">
        <v>298</v>
      </c>
      <c r="E6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BiomeType.EastArctic_IceBerg_CaveSealed, count = FindCount, probability = FindProbability},</v>
      </c>
      <c r="F60" s="3"/>
      <c r="N60" t="str">
        <f>IF(Table13[[#This Row],[Cat]]="X", Table13[[#This Row],[Code]],"")</f>
        <v/>
      </c>
      <c r="O60" t="str">
        <f>IF(Table13[[#This Row],[Pengwing]]="X",Table13[[#This Row],[Code]],"")</f>
        <v/>
      </c>
      <c r="P60" t="str">
        <f>IF(Table13[[#This Row],[Pengling]]="X", Table13[[#This Row],[Code]],"")</f>
        <v/>
      </c>
      <c r="Q60" t="str">
        <f>IF(Table13[[#This Row],[SS Adult]]="X", Table13[[#This Row],[Code]],"")</f>
        <v/>
      </c>
      <c r="R60" t="str">
        <f>IF(Table13[[#This Row],[SS Baby]]="X", Table13[[#This Row],[Code]], "")</f>
        <v/>
      </c>
      <c r="S60" t="str">
        <f>IF(Table13[[#This Row],[Tri Blue]]="X", Table13[[#This Row],[Code]],"")</f>
        <v/>
      </c>
      <c r="T60" t="str">
        <f>IF(Table13[[#This Row],[Tri Gold]]="X", Table13[[#This Row],[Code]], "")</f>
        <v/>
      </c>
      <c r="U60" t="str">
        <f>IF(Table13[[#This Row],[Pinni]]="X", Table13[[#This Row],[Code]],"")</f>
        <v/>
      </c>
    </row>
    <row r="61" spans="2:21" x14ac:dyDescent="0.25">
      <c r="B61" t="s">
        <v>73</v>
      </c>
      <c r="C61" t="s">
        <v>297</v>
      </c>
      <c r="D61" t="s">
        <v>298</v>
      </c>
      <c r="E6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BiomeType.EastArctic_IceBerg_CaveSealed_Open, count = FindCount, probability = FindProbability},</v>
      </c>
      <c r="F61" s="3"/>
      <c r="N61" t="str">
        <f>IF(Table13[[#This Row],[Cat]]="X", Table13[[#This Row],[Code]],"")</f>
        <v/>
      </c>
      <c r="O61" t="str">
        <f>IF(Table13[[#This Row],[Pengwing]]="X",Table13[[#This Row],[Code]],"")</f>
        <v/>
      </c>
      <c r="P61" t="str">
        <f>IF(Table13[[#This Row],[Pengling]]="X", Table13[[#This Row],[Code]],"")</f>
        <v/>
      </c>
      <c r="Q61" t="str">
        <f>IF(Table13[[#This Row],[SS Adult]]="X", Table13[[#This Row],[Code]],"")</f>
        <v/>
      </c>
      <c r="R61" t="str">
        <f>IF(Table13[[#This Row],[SS Baby]]="X", Table13[[#This Row],[Code]], "")</f>
        <v/>
      </c>
      <c r="S61" t="str">
        <f>IF(Table13[[#This Row],[Tri Blue]]="X", Table13[[#This Row],[Code]],"")</f>
        <v/>
      </c>
      <c r="T61" t="str">
        <f>IF(Table13[[#This Row],[Tri Gold]]="X", Table13[[#This Row],[Code]], "")</f>
        <v/>
      </c>
      <c r="U61" t="str">
        <f>IF(Table13[[#This Row],[Pinni]]="X", Table13[[#This Row],[Code]],"")</f>
        <v/>
      </c>
    </row>
    <row r="62" spans="2:21" x14ac:dyDescent="0.25">
      <c r="B62" t="s">
        <v>74</v>
      </c>
      <c r="C62" t="s">
        <v>297</v>
      </c>
      <c r="D62" t="s">
        <v>298</v>
      </c>
      <c r="E6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BiomeType.EastArctic_IceBerg_CaveSealed_OreVein, count = FindCount, probability = FindProbability},</v>
      </c>
      <c r="F62" s="3"/>
      <c r="N62" t="str">
        <f>IF(Table13[[#This Row],[Cat]]="X", Table13[[#This Row],[Code]],"")</f>
        <v/>
      </c>
      <c r="O62" t="str">
        <f>IF(Table13[[#This Row],[Pengwing]]="X",Table13[[#This Row],[Code]],"")</f>
        <v/>
      </c>
      <c r="P62" t="str">
        <f>IF(Table13[[#This Row],[Pengling]]="X", Table13[[#This Row],[Code]],"")</f>
        <v/>
      </c>
      <c r="Q62" t="str">
        <f>IF(Table13[[#This Row],[SS Adult]]="X", Table13[[#This Row],[Code]],"")</f>
        <v/>
      </c>
      <c r="R62" t="str">
        <f>IF(Table13[[#This Row],[SS Baby]]="X", Table13[[#This Row],[Code]], "")</f>
        <v/>
      </c>
      <c r="S62" t="str">
        <f>IF(Table13[[#This Row],[Tri Blue]]="X", Table13[[#This Row],[Code]],"")</f>
        <v/>
      </c>
      <c r="T62" t="str">
        <f>IF(Table13[[#This Row],[Tri Gold]]="X", Table13[[#This Row],[Code]], "")</f>
        <v/>
      </c>
      <c r="U62" t="str">
        <f>IF(Table13[[#This Row],[Pinni]]="X", Table13[[#This Row],[Code]],"")</f>
        <v/>
      </c>
    </row>
    <row r="63" spans="2:21" x14ac:dyDescent="0.25">
      <c r="B63" t="s">
        <v>75</v>
      </c>
      <c r="C63" t="s">
        <v>297</v>
      </c>
      <c r="D63" t="s">
        <v>298</v>
      </c>
      <c r="E6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BiomeType.EastArctic_IceBerg_Cave_Open, count = FindCount, probability = FindProbability},</v>
      </c>
      <c r="F63" s="3"/>
      <c r="N63" t="str">
        <f>IF(Table13[[#This Row],[Cat]]="X", Table13[[#This Row],[Code]],"")</f>
        <v/>
      </c>
      <c r="O63" t="str">
        <f>IF(Table13[[#This Row],[Pengwing]]="X",Table13[[#This Row],[Code]],"")</f>
        <v/>
      </c>
      <c r="P63" t="str">
        <f>IF(Table13[[#This Row],[Pengling]]="X", Table13[[#This Row],[Code]],"")</f>
        <v/>
      </c>
      <c r="Q63" t="str">
        <f>IF(Table13[[#This Row],[SS Adult]]="X", Table13[[#This Row],[Code]],"")</f>
        <v/>
      </c>
      <c r="R63" t="str">
        <f>IF(Table13[[#This Row],[SS Baby]]="X", Table13[[#This Row],[Code]], "")</f>
        <v/>
      </c>
      <c r="S63" t="str">
        <f>IF(Table13[[#This Row],[Tri Blue]]="X", Table13[[#This Row],[Code]],"")</f>
        <v/>
      </c>
      <c r="T63" t="str">
        <f>IF(Table13[[#This Row],[Tri Gold]]="X", Table13[[#This Row],[Code]], "")</f>
        <v/>
      </c>
      <c r="U63" t="str">
        <f>IF(Table13[[#This Row],[Pinni]]="X", Table13[[#This Row],[Code]],"")</f>
        <v/>
      </c>
    </row>
    <row r="64" spans="2:21" x14ac:dyDescent="0.25">
      <c r="B64" t="s">
        <v>76</v>
      </c>
      <c r="C64" t="s">
        <v>297</v>
      </c>
      <c r="D64" t="s">
        <v>298</v>
      </c>
      <c r="E6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BiomeType.EastArctic_IceBerg_Cave_OreVein, count = FindCount, probability = FindProbability},</v>
      </c>
      <c r="F64" s="3"/>
      <c r="N64" t="str">
        <f>IF(Table13[[#This Row],[Cat]]="X", Table13[[#This Row],[Code]],"")</f>
        <v/>
      </c>
      <c r="O64" t="str">
        <f>IF(Table13[[#This Row],[Pengwing]]="X",Table13[[#This Row],[Code]],"")</f>
        <v/>
      </c>
      <c r="P64" t="str">
        <f>IF(Table13[[#This Row],[Pengling]]="X", Table13[[#This Row],[Code]],"")</f>
        <v/>
      </c>
      <c r="Q64" t="str">
        <f>IF(Table13[[#This Row],[SS Adult]]="X", Table13[[#This Row],[Code]],"")</f>
        <v/>
      </c>
      <c r="R64" t="str">
        <f>IF(Table13[[#This Row],[SS Baby]]="X", Table13[[#This Row],[Code]], "")</f>
        <v/>
      </c>
      <c r="S64" t="str">
        <f>IF(Table13[[#This Row],[Tri Blue]]="X", Table13[[#This Row],[Code]],"")</f>
        <v/>
      </c>
      <c r="T64" t="str">
        <f>IF(Table13[[#This Row],[Tri Gold]]="X", Table13[[#This Row],[Code]], "")</f>
        <v/>
      </c>
      <c r="U64" t="str">
        <f>IF(Table13[[#This Row],[Pinni]]="X", Table13[[#This Row],[Code]],"")</f>
        <v/>
      </c>
    </row>
    <row r="65" spans="2:21" x14ac:dyDescent="0.25">
      <c r="B65" t="s">
        <v>77</v>
      </c>
      <c r="C65" t="s">
        <v>297</v>
      </c>
      <c r="D65" t="s">
        <v>298</v>
      </c>
      <c r="E6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BiomeType.EastArctic_IceBerg_ExteriorSurface, count = FindCount, probability = FindProbability},</v>
      </c>
      <c r="F65" s="3"/>
      <c r="N65" t="str">
        <f>IF(Table13[[#This Row],[Cat]]="X", Table13[[#This Row],[Code]],"")</f>
        <v/>
      </c>
      <c r="O65" t="str">
        <f>IF(Table13[[#This Row],[Pengwing]]="X",Table13[[#This Row],[Code]],"")</f>
        <v/>
      </c>
      <c r="P65" t="str">
        <f>IF(Table13[[#This Row],[Pengling]]="X", Table13[[#This Row],[Code]],"")</f>
        <v/>
      </c>
      <c r="Q65" t="str">
        <f>IF(Table13[[#This Row],[SS Adult]]="X", Table13[[#This Row],[Code]],"")</f>
        <v/>
      </c>
      <c r="R65" t="str">
        <f>IF(Table13[[#This Row],[SS Baby]]="X", Table13[[#This Row],[Code]], "")</f>
        <v/>
      </c>
      <c r="S65" t="str">
        <f>IF(Table13[[#This Row],[Tri Blue]]="X", Table13[[#This Row],[Code]],"")</f>
        <v/>
      </c>
      <c r="T65" t="str">
        <f>IF(Table13[[#This Row],[Tri Gold]]="X", Table13[[#This Row],[Code]], "")</f>
        <v/>
      </c>
      <c r="U65" t="str">
        <f>IF(Table13[[#This Row],[Pinni]]="X", Table13[[#This Row],[Code]],"")</f>
        <v/>
      </c>
    </row>
    <row r="66" spans="2:21" x14ac:dyDescent="0.25">
      <c r="B66" t="s">
        <v>78</v>
      </c>
      <c r="C66" t="s">
        <v>297</v>
      </c>
      <c r="D66" t="s">
        <v>298</v>
      </c>
      <c r="E6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BiomeType.EastArctic_IceBerg_ExteriorWater, count = FindCount, probability = FindProbability},</v>
      </c>
      <c r="F66" s="3"/>
      <c r="N66" t="str">
        <f>IF(Table13[[#This Row],[Cat]]="X", Table13[[#This Row],[Code]],"")</f>
        <v/>
      </c>
      <c r="O66" t="str">
        <f>IF(Table13[[#This Row],[Pengwing]]="X",Table13[[#This Row],[Code]],"")</f>
        <v/>
      </c>
      <c r="P66" t="str">
        <f>IF(Table13[[#This Row],[Pengling]]="X", Table13[[#This Row],[Code]],"")</f>
        <v/>
      </c>
      <c r="Q66" t="str">
        <f>IF(Table13[[#This Row],[SS Adult]]="X", Table13[[#This Row],[Code]],"")</f>
        <v/>
      </c>
      <c r="R66" t="str">
        <f>IF(Table13[[#This Row],[SS Baby]]="X", Table13[[#This Row],[Code]], "")</f>
        <v/>
      </c>
      <c r="S66" t="str">
        <f>IF(Table13[[#This Row],[Tri Blue]]="X", Table13[[#This Row],[Code]],"")</f>
        <v/>
      </c>
      <c r="T66" t="str">
        <f>IF(Table13[[#This Row],[Tri Gold]]="X", Table13[[#This Row],[Code]], "")</f>
        <v/>
      </c>
      <c r="U66" t="str">
        <f>IF(Table13[[#This Row],[Pinni]]="X", Table13[[#This Row],[Code]],"")</f>
        <v/>
      </c>
    </row>
    <row r="67" spans="2:21" x14ac:dyDescent="0.25">
      <c r="B67" t="s">
        <v>79</v>
      </c>
      <c r="C67" t="s">
        <v>297</v>
      </c>
      <c r="D67" t="s">
        <v>298</v>
      </c>
      <c r="E6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BiomeType.EastArctic_Open, count = FindCount, probability = FindProbability},</v>
      </c>
      <c r="F67" s="3"/>
      <c r="N67" t="str">
        <f>IF(Table13[[#This Row],[Cat]]="X", Table13[[#This Row],[Code]],"")</f>
        <v/>
      </c>
      <c r="O67" t="str">
        <f>IF(Table13[[#This Row],[Pengwing]]="X",Table13[[#This Row],[Code]],"")</f>
        <v/>
      </c>
      <c r="P67" t="str">
        <f>IF(Table13[[#This Row],[Pengling]]="X", Table13[[#This Row],[Code]],"")</f>
        <v/>
      </c>
      <c r="Q67" t="str">
        <f>IF(Table13[[#This Row],[SS Adult]]="X", Table13[[#This Row],[Code]],"")</f>
        <v/>
      </c>
      <c r="R67" t="str">
        <f>IF(Table13[[#This Row],[SS Baby]]="X", Table13[[#This Row],[Code]], "")</f>
        <v/>
      </c>
      <c r="S67" t="str">
        <f>IF(Table13[[#This Row],[Tri Blue]]="X", Table13[[#This Row],[Code]],"")</f>
        <v/>
      </c>
      <c r="T67" t="str">
        <f>IF(Table13[[#This Row],[Tri Gold]]="X", Table13[[#This Row],[Code]], "")</f>
        <v/>
      </c>
      <c r="U67" t="str">
        <f>IF(Table13[[#This Row],[Pinni]]="X", Table13[[#This Row],[Code]],"")</f>
        <v/>
      </c>
    </row>
    <row r="68" spans="2:21" x14ac:dyDescent="0.25">
      <c r="B68" t="s">
        <v>80</v>
      </c>
      <c r="C68" t="s">
        <v>297</v>
      </c>
      <c r="D68" t="s">
        <v>298</v>
      </c>
      <c r="E6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BiomeType.EastArctic_RockWall, count = FindCount, probability = FindProbability},</v>
      </c>
      <c r="F68" s="3"/>
      <c r="N68" t="str">
        <f>IF(Table13[[#This Row],[Cat]]="X", Table13[[#This Row],[Code]],"")</f>
        <v/>
      </c>
      <c r="O68" t="str">
        <f>IF(Table13[[#This Row],[Pengwing]]="X",Table13[[#This Row],[Code]],"")</f>
        <v/>
      </c>
      <c r="P68" t="str">
        <f>IF(Table13[[#This Row],[Pengling]]="X", Table13[[#This Row],[Code]],"")</f>
        <v/>
      </c>
      <c r="Q68" t="str">
        <f>IF(Table13[[#This Row],[SS Adult]]="X", Table13[[#This Row],[Code]],"")</f>
        <v/>
      </c>
      <c r="R68" t="str">
        <f>IF(Table13[[#This Row],[SS Baby]]="X", Table13[[#This Row],[Code]], "")</f>
        <v/>
      </c>
      <c r="S68" t="str">
        <f>IF(Table13[[#This Row],[Tri Blue]]="X", Table13[[#This Row],[Code]],"")</f>
        <v/>
      </c>
      <c r="T68" t="str">
        <f>IF(Table13[[#This Row],[Tri Gold]]="X", Table13[[#This Row],[Code]], "")</f>
        <v/>
      </c>
      <c r="U68" t="str">
        <f>IF(Table13[[#This Row],[Pinni]]="X", Table13[[#This Row],[Code]],"")</f>
        <v/>
      </c>
    </row>
    <row r="69" spans="2:21" x14ac:dyDescent="0.25">
      <c r="B69" t="s">
        <v>81</v>
      </c>
      <c r="C69" t="s">
        <v>297</v>
      </c>
      <c r="D69" t="s">
        <v>298</v>
      </c>
      <c r="E6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BiomeType.FabricatorCavern_Ceiling, count = FindCount, probability = FindProbability},</v>
      </c>
      <c r="F69" s="3"/>
      <c r="N69" t="str">
        <f>IF(Table13[[#This Row],[Cat]]="X", Table13[[#This Row],[Code]],"")</f>
        <v/>
      </c>
      <c r="O69" t="str">
        <f>IF(Table13[[#This Row],[Pengwing]]="X",Table13[[#This Row],[Code]],"")</f>
        <v/>
      </c>
      <c r="P69" t="str">
        <f>IF(Table13[[#This Row],[Pengling]]="X", Table13[[#This Row],[Code]],"")</f>
        <v/>
      </c>
      <c r="Q69" t="str">
        <f>IF(Table13[[#This Row],[SS Adult]]="X", Table13[[#This Row],[Code]],"")</f>
        <v/>
      </c>
      <c r="R69" t="str">
        <f>IF(Table13[[#This Row],[SS Baby]]="X", Table13[[#This Row],[Code]], "")</f>
        <v/>
      </c>
      <c r="S69" t="str">
        <f>IF(Table13[[#This Row],[Tri Blue]]="X", Table13[[#This Row],[Code]],"")</f>
        <v/>
      </c>
      <c r="T69" t="str">
        <f>IF(Table13[[#This Row],[Tri Gold]]="X", Table13[[#This Row],[Code]], "")</f>
        <v/>
      </c>
      <c r="U69" t="str">
        <f>IF(Table13[[#This Row],[Pinni]]="X", Table13[[#This Row],[Code]],"")</f>
        <v/>
      </c>
    </row>
    <row r="70" spans="2:21" x14ac:dyDescent="0.25">
      <c r="B70" t="s">
        <v>82</v>
      </c>
      <c r="C70" t="s">
        <v>297</v>
      </c>
      <c r="D70" t="s">
        <v>298</v>
      </c>
      <c r="E7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BiomeType.FabricatorCavern_Crystal, count = FindCount, probability = FindProbability},</v>
      </c>
      <c r="F70" s="3"/>
      <c r="N70" t="str">
        <f>IF(Table13[[#This Row],[Cat]]="X", Table13[[#This Row],[Code]],"")</f>
        <v/>
      </c>
      <c r="O70" t="str">
        <f>IF(Table13[[#This Row],[Pengwing]]="X",Table13[[#This Row],[Code]],"")</f>
        <v/>
      </c>
      <c r="P70" t="str">
        <f>IF(Table13[[#This Row],[Pengling]]="X", Table13[[#This Row],[Code]],"")</f>
        <v/>
      </c>
      <c r="Q70" t="str">
        <f>IF(Table13[[#This Row],[SS Adult]]="X", Table13[[#This Row],[Code]],"")</f>
        <v/>
      </c>
      <c r="R70" t="str">
        <f>IF(Table13[[#This Row],[SS Baby]]="X", Table13[[#This Row],[Code]], "")</f>
        <v/>
      </c>
      <c r="S70" t="str">
        <f>IF(Table13[[#This Row],[Tri Blue]]="X", Table13[[#This Row],[Code]],"")</f>
        <v/>
      </c>
      <c r="T70" t="str">
        <f>IF(Table13[[#This Row],[Tri Gold]]="X", Table13[[#This Row],[Code]], "")</f>
        <v/>
      </c>
      <c r="U70" t="str">
        <f>IF(Table13[[#This Row],[Pinni]]="X", Table13[[#This Row],[Code]],"")</f>
        <v/>
      </c>
    </row>
    <row r="71" spans="2:21" x14ac:dyDescent="0.25">
      <c r="B71" t="s">
        <v>83</v>
      </c>
      <c r="C71" t="s">
        <v>297</v>
      </c>
      <c r="D71" t="s">
        <v>298</v>
      </c>
      <c r="E7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BiomeType.FabricatorCavern_Generic, count = FindCount, probability = FindProbability},</v>
      </c>
      <c r="F71" s="3"/>
      <c r="N71" t="str">
        <f>IF(Table13[[#This Row],[Cat]]="X", Table13[[#This Row],[Code]],"")</f>
        <v/>
      </c>
      <c r="O71" t="str">
        <f>IF(Table13[[#This Row],[Pengwing]]="X",Table13[[#This Row],[Code]],"")</f>
        <v/>
      </c>
      <c r="P71" t="str">
        <f>IF(Table13[[#This Row],[Pengling]]="X", Table13[[#This Row],[Code]],"")</f>
        <v/>
      </c>
      <c r="Q71" t="str">
        <f>IF(Table13[[#This Row],[SS Adult]]="X", Table13[[#This Row],[Code]],"")</f>
        <v/>
      </c>
      <c r="R71" t="str">
        <f>IF(Table13[[#This Row],[SS Baby]]="X", Table13[[#This Row],[Code]], "")</f>
        <v/>
      </c>
      <c r="S71" t="str">
        <f>IF(Table13[[#This Row],[Tri Blue]]="X", Table13[[#This Row],[Code]],"")</f>
        <v/>
      </c>
      <c r="T71" t="str">
        <f>IF(Table13[[#This Row],[Tri Gold]]="X", Table13[[#This Row],[Code]], "")</f>
        <v/>
      </c>
      <c r="U71" t="str">
        <f>IF(Table13[[#This Row],[Pinni]]="X", Table13[[#This Row],[Code]],"")</f>
        <v/>
      </c>
    </row>
    <row r="72" spans="2:21" x14ac:dyDescent="0.25">
      <c r="B72" t="s">
        <v>84</v>
      </c>
      <c r="C72" t="s">
        <v>297</v>
      </c>
      <c r="D72" t="s">
        <v>298</v>
      </c>
      <c r="E7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BiomeType.FabricatorCavern_Grass, count = FindCount, probability = FindProbability},</v>
      </c>
      <c r="F72" s="3"/>
      <c r="N72" t="str">
        <f>IF(Table13[[#This Row],[Cat]]="X", Table13[[#This Row],[Code]],"")</f>
        <v/>
      </c>
      <c r="O72" t="str">
        <f>IF(Table13[[#This Row],[Pengwing]]="X",Table13[[#This Row],[Code]],"")</f>
        <v/>
      </c>
      <c r="P72" t="str">
        <f>IF(Table13[[#This Row],[Pengling]]="X", Table13[[#This Row],[Code]],"")</f>
        <v/>
      </c>
      <c r="Q72" t="str">
        <f>IF(Table13[[#This Row],[SS Adult]]="X", Table13[[#This Row],[Code]],"")</f>
        <v/>
      </c>
      <c r="R72" t="str">
        <f>IF(Table13[[#This Row],[SS Baby]]="X", Table13[[#This Row],[Code]], "")</f>
        <v/>
      </c>
      <c r="S72" t="str">
        <f>IF(Table13[[#This Row],[Tri Blue]]="X", Table13[[#This Row],[Code]],"")</f>
        <v/>
      </c>
      <c r="T72" t="str">
        <f>IF(Table13[[#This Row],[Tri Gold]]="X", Table13[[#This Row],[Code]], "")</f>
        <v/>
      </c>
      <c r="U72" t="str">
        <f>IF(Table13[[#This Row],[Pinni]]="X", Table13[[#This Row],[Code]],"")</f>
        <v/>
      </c>
    </row>
    <row r="73" spans="2:21" x14ac:dyDescent="0.25">
      <c r="B73" t="s">
        <v>85</v>
      </c>
      <c r="C73" t="s">
        <v>297</v>
      </c>
      <c r="D73" t="s">
        <v>298</v>
      </c>
      <c r="E7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BiomeType.FabricatorCavern_Ground, count = FindCount, probability = FindProbability},</v>
      </c>
      <c r="F73" s="3"/>
      <c r="N73" t="str">
        <f>IF(Table13[[#This Row],[Cat]]="X", Table13[[#This Row],[Code]],"")</f>
        <v/>
      </c>
      <c r="O73" t="str">
        <f>IF(Table13[[#This Row],[Pengwing]]="X",Table13[[#This Row],[Code]],"")</f>
        <v/>
      </c>
      <c r="P73" t="str">
        <f>IF(Table13[[#This Row],[Pengling]]="X", Table13[[#This Row],[Code]],"")</f>
        <v/>
      </c>
      <c r="Q73" t="str">
        <f>IF(Table13[[#This Row],[SS Adult]]="X", Table13[[#This Row],[Code]],"")</f>
        <v/>
      </c>
      <c r="R73" t="str">
        <f>IF(Table13[[#This Row],[SS Baby]]="X", Table13[[#This Row],[Code]], "")</f>
        <v/>
      </c>
      <c r="S73" t="str">
        <f>IF(Table13[[#This Row],[Tri Blue]]="X", Table13[[#This Row],[Code]],"")</f>
        <v/>
      </c>
      <c r="T73" t="str">
        <f>IF(Table13[[#This Row],[Tri Gold]]="X", Table13[[#This Row],[Code]], "")</f>
        <v/>
      </c>
      <c r="U73" t="str">
        <f>IF(Table13[[#This Row],[Pinni]]="X", Table13[[#This Row],[Code]],"")</f>
        <v/>
      </c>
    </row>
    <row r="74" spans="2:21" x14ac:dyDescent="0.25">
      <c r="B74" t="s">
        <v>86</v>
      </c>
      <c r="C74" t="s">
        <v>297</v>
      </c>
      <c r="D74" t="s">
        <v>298</v>
      </c>
      <c r="E7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BiomeType.FabricatorCavern_Open, count = FindCount, probability = FindProbability},</v>
      </c>
      <c r="F74" s="3"/>
      <c r="N74" t="str">
        <f>IF(Table13[[#This Row],[Cat]]="X", Table13[[#This Row],[Code]],"")</f>
        <v/>
      </c>
      <c r="O74" t="str">
        <f>IF(Table13[[#This Row],[Pengwing]]="X",Table13[[#This Row],[Code]],"")</f>
        <v/>
      </c>
      <c r="P74" t="str">
        <f>IF(Table13[[#This Row],[Pengling]]="X", Table13[[#This Row],[Code]],"")</f>
        <v/>
      </c>
      <c r="Q74" t="str">
        <f>IF(Table13[[#This Row],[SS Adult]]="X", Table13[[#This Row],[Code]],"")</f>
        <v/>
      </c>
      <c r="R74" t="str">
        <f>IF(Table13[[#This Row],[SS Baby]]="X", Table13[[#This Row],[Code]], "")</f>
        <v/>
      </c>
      <c r="S74" t="str">
        <f>IF(Table13[[#This Row],[Tri Blue]]="X", Table13[[#This Row],[Code]],"")</f>
        <v/>
      </c>
      <c r="T74" t="str">
        <f>IF(Table13[[#This Row],[Tri Gold]]="X", Table13[[#This Row],[Code]], "")</f>
        <v/>
      </c>
      <c r="U74" t="str">
        <f>IF(Table13[[#This Row],[Pinni]]="X", Table13[[#This Row],[Code]],"")</f>
        <v/>
      </c>
    </row>
    <row r="75" spans="2:21" x14ac:dyDescent="0.25">
      <c r="B75" t="s">
        <v>87</v>
      </c>
      <c r="C75" t="s">
        <v>297</v>
      </c>
      <c r="D75" t="s">
        <v>298</v>
      </c>
      <c r="E7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BiomeType.FabricatorCavern_Wall, count = FindCount, probability = FindProbability},</v>
      </c>
      <c r="F75" s="3"/>
      <c r="N75" t="str">
        <f>IF(Table13[[#This Row],[Cat]]="X", Table13[[#This Row],[Code]],"")</f>
        <v/>
      </c>
      <c r="O75" t="str">
        <f>IF(Table13[[#This Row],[Pengwing]]="X",Table13[[#This Row],[Code]],"")</f>
        <v/>
      </c>
      <c r="P75" t="str">
        <f>IF(Table13[[#This Row],[Pengling]]="X", Table13[[#This Row],[Code]],"")</f>
        <v/>
      </c>
      <c r="Q75" t="str">
        <f>IF(Table13[[#This Row],[SS Adult]]="X", Table13[[#This Row],[Code]],"")</f>
        <v/>
      </c>
      <c r="R75" t="str">
        <f>IF(Table13[[#This Row],[SS Baby]]="X", Table13[[#This Row],[Code]], "")</f>
        <v/>
      </c>
      <c r="S75" t="str">
        <f>IF(Table13[[#This Row],[Tri Blue]]="X", Table13[[#This Row],[Code]],"")</f>
        <v/>
      </c>
      <c r="T75" t="str">
        <f>IF(Table13[[#This Row],[Tri Gold]]="X", Table13[[#This Row],[Code]], "")</f>
        <v/>
      </c>
      <c r="U75" t="str">
        <f>IF(Table13[[#This Row],[Pinni]]="X", Table13[[#This Row],[Code]],"")</f>
        <v/>
      </c>
    </row>
    <row r="76" spans="2:21" x14ac:dyDescent="0.25">
      <c r="B76" t="s">
        <v>104</v>
      </c>
      <c r="C76" t="s">
        <v>297</v>
      </c>
      <c r="D76" t="s">
        <v>298</v>
      </c>
      <c r="E7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BiomeType.GlacialBasin, count = FindCount, probability = FindProbability},</v>
      </c>
      <c r="F76" s="3"/>
      <c r="N76" t="str">
        <f>IF(Table13[[#This Row],[Cat]]="X", Table13[[#This Row],[Code]],"")</f>
        <v/>
      </c>
      <c r="O76" t="str">
        <f>IF(Table13[[#This Row],[Pengwing]]="X",Table13[[#This Row],[Code]],"")</f>
        <v/>
      </c>
      <c r="P76" t="str">
        <f>IF(Table13[[#This Row],[Pengling]]="X", Table13[[#This Row],[Code]],"")</f>
        <v/>
      </c>
      <c r="Q76" t="str">
        <f>IF(Table13[[#This Row],[SS Adult]]="X", Table13[[#This Row],[Code]],"")</f>
        <v/>
      </c>
      <c r="R76" t="str">
        <f>IF(Table13[[#This Row],[SS Baby]]="X", Table13[[#This Row],[Code]], "")</f>
        <v/>
      </c>
      <c r="S76" t="str">
        <f>IF(Table13[[#This Row],[Tri Blue]]="X", Table13[[#This Row],[Code]],"")</f>
        <v/>
      </c>
      <c r="T76" t="str">
        <f>IF(Table13[[#This Row],[Tri Gold]]="X", Table13[[#This Row],[Code]], "")</f>
        <v/>
      </c>
      <c r="U76" t="str">
        <f>IF(Table13[[#This Row],[Pinni]]="X", Table13[[#This Row],[Code]],"")</f>
        <v/>
      </c>
    </row>
    <row r="77" spans="2:21" x14ac:dyDescent="0.25">
      <c r="B77" t="s">
        <v>105</v>
      </c>
      <c r="C77" t="s">
        <v>297</v>
      </c>
      <c r="D77" t="s">
        <v>298</v>
      </c>
      <c r="E7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BiomeType.GlacialBasin_BikeCrashSite, count = FindCount, probability = FindProbability},</v>
      </c>
      <c r="F77" s="3"/>
      <c r="H77" t="s">
        <v>296</v>
      </c>
      <c r="I77" t="s">
        <v>296</v>
      </c>
      <c r="K77" t="s">
        <v>296</v>
      </c>
      <c r="L77" t="s">
        <v>296</v>
      </c>
      <c r="M77" t="s">
        <v>296</v>
      </c>
      <c r="N77" t="str">
        <f>IF(Table13[[#This Row],[Cat]]="X", Table13[[#This Row],[Code]],"")</f>
        <v/>
      </c>
      <c r="O77" t="str">
        <f>IF(Table13[[#This Row],[Pengwing]]="X",Table13[[#This Row],[Code]],"")</f>
        <v/>
      </c>
      <c r="P77" t="str">
        <f>IF(Table13[[#This Row],[Pengling]]="X", Table13[[#This Row],[Code]],"")</f>
        <v>new LootDistributionData.BiomeData { biome = BiomeType.GlacialBasin_BikeCrashSite, count = FindCount, probability = FindProbability},</v>
      </c>
      <c r="Q77" t="str">
        <f>IF(Table13[[#This Row],[SS Adult]]="X", Table13[[#This Row],[Code]],"")</f>
        <v/>
      </c>
      <c r="R77" t="str">
        <f>IF(Table13[[#This Row],[SS Baby]]="X", Table13[[#This Row],[Code]], "")</f>
        <v>new LootDistributionData.BiomeData { biome = BiomeType.GlacialBasin_BikeCrashSite, count = FindCount, probability = FindProbability},</v>
      </c>
      <c r="S77" t="str">
        <f>IF(Table13[[#This Row],[Tri Blue]]="X", Table13[[#This Row],[Code]],"")</f>
        <v>new LootDistributionData.BiomeData { biome = BiomeType.GlacialBasin_BikeCrashSite, count = FindCount, probability = FindProbability},</v>
      </c>
      <c r="T77" t="str">
        <f>IF(Table13[[#This Row],[Tri Gold]]="X", Table13[[#This Row],[Code]], "")</f>
        <v>new LootDistributionData.BiomeData { biome = BiomeType.GlacialBasin_BikeCrashSite, count = FindCount, probability = FindProbability},</v>
      </c>
      <c r="U77" t="str">
        <f>IF(Table13[[#This Row],[Pinni]]="X", Table13[[#This Row],[Code]],"")</f>
        <v>new LootDistributionData.BiomeData { biome = BiomeType.GlacialBasin_BikeCrashSite, count = FindCount, probability = FindProbability},</v>
      </c>
    </row>
    <row r="78" spans="2:21" x14ac:dyDescent="0.25">
      <c r="B78" t="s">
        <v>106</v>
      </c>
      <c r="C78" t="s">
        <v>297</v>
      </c>
      <c r="D78" t="s">
        <v>298</v>
      </c>
      <c r="E7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BiomeType.GlacialBasin_Generic, count = FindCount, probability = FindProbability},</v>
      </c>
      <c r="F78" s="3"/>
      <c r="N78" t="str">
        <f>IF(Table13[[#This Row],[Cat]]="X", Table13[[#This Row],[Code]],"")</f>
        <v/>
      </c>
      <c r="O78" t="str">
        <f>IF(Table13[[#This Row],[Pengwing]]="X",Table13[[#This Row],[Code]],"")</f>
        <v/>
      </c>
      <c r="P78" t="str">
        <f>IF(Table13[[#This Row],[Pengling]]="X", Table13[[#This Row],[Code]],"")</f>
        <v/>
      </c>
      <c r="Q78" t="str">
        <f>IF(Table13[[#This Row],[SS Adult]]="X", Table13[[#This Row],[Code]],"")</f>
        <v/>
      </c>
      <c r="R78" t="str">
        <f>IF(Table13[[#This Row],[SS Baby]]="X", Table13[[#This Row],[Code]], "")</f>
        <v/>
      </c>
      <c r="S78" t="str">
        <f>IF(Table13[[#This Row],[Tri Blue]]="X", Table13[[#This Row],[Code]],"")</f>
        <v/>
      </c>
      <c r="T78" t="str">
        <f>IF(Table13[[#This Row],[Tri Gold]]="X", Table13[[#This Row],[Code]], "")</f>
        <v/>
      </c>
      <c r="U78" t="str">
        <f>IF(Table13[[#This Row],[Pinni]]="X", Table13[[#This Row],[Code]],"")</f>
        <v/>
      </c>
    </row>
    <row r="79" spans="2:21" x14ac:dyDescent="0.25">
      <c r="B79" t="s">
        <v>107</v>
      </c>
      <c r="C79" t="s">
        <v>297</v>
      </c>
      <c r="D79" t="s">
        <v>298</v>
      </c>
      <c r="E7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BiomeType.GlacialBasin_OreVein_Blocked, count = FindCount, probability = FindProbability},</v>
      </c>
      <c r="F79" s="3"/>
      <c r="N79" t="str">
        <f>IF(Table13[[#This Row],[Cat]]="X", Table13[[#This Row],[Code]],"")</f>
        <v/>
      </c>
      <c r="O79" t="str">
        <f>IF(Table13[[#This Row],[Pengwing]]="X",Table13[[#This Row],[Code]],"")</f>
        <v/>
      </c>
      <c r="P79" t="str">
        <f>IF(Table13[[#This Row],[Pengling]]="X", Table13[[#This Row],[Code]],"")</f>
        <v/>
      </c>
      <c r="Q79" t="str">
        <f>IF(Table13[[#This Row],[SS Adult]]="X", Table13[[#This Row],[Code]],"")</f>
        <v/>
      </c>
      <c r="R79" t="str">
        <f>IF(Table13[[#This Row],[SS Baby]]="X", Table13[[#This Row],[Code]], "")</f>
        <v/>
      </c>
      <c r="S79" t="str">
        <f>IF(Table13[[#This Row],[Tri Blue]]="X", Table13[[#This Row],[Code]],"")</f>
        <v/>
      </c>
      <c r="T79" t="str">
        <f>IF(Table13[[#This Row],[Tri Gold]]="X", Table13[[#This Row],[Code]], "")</f>
        <v/>
      </c>
      <c r="U79" t="str">
        <f>IF(Table13[[#This Row],[Pinni]]="X", Table13[[#This Row],[Code]],"")</f>
        <v/>
      </c>
    </row>
    <row r="80" spans="2:21" x14ac:dyDescent="0.25">
      <c r="B80" t="s">
        <v>108</v>
      </c>
      <c r="C80" t="s">
        <v>297</v>
      </c>
      <c r="D80" t="s">
        <v>298</v>
      </c>
      <c r="E8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BiomeType.GlacialBasin_OreVein_BlueIce, count = FindCount, probability = FindProbability},</v>
      </c>
      <c r="F80" s="3"/>
      <c r="N80" t="str">
        <f>IF(Table13[[#This Row],[Cat]]="X", Table13[[#This Row],[Code]],"")</f>
        <v/>
      </c>
      <c r="O80" t="str">
        <f>IF(Table13[[#This Row],[Pengwing]]="X",Table13[[#This Row],[Code]],"")</f>
        <v/>
      </c>
      <c r="P80" t="str">
        <f>IF(Table13[[#This Row],[Pengling]]="X", Table13[[#This Row],[Code]],"")</f>
        <v/>
      </c>
      <c r="Q80" t="str">
        <f>IF(Table13[[#This Row],[SS Adult]]="X", Table13[[#This Row],[Code]],"")</f>
        <v/>
      </c>
      <c r="R80" t="str">
        <f>IF(Table13[[#This Row],[SS Baby]]="X", Table13[[#This Row],[Code]], "")</f>
        <v/>
      </c>
      <c r="S80" t="str">
        <f>IF(Table13[[#This Row],[Tri Blue]]="X", Table13[[#This Row],[Code]],"")</f>
        <v/>
      </c>
      <c r="T80" t="str">
        <f>IF(Table13[[#This Row],[Tri Gold]]="X", Table13[[#This Row],[Code]], "")</f>
        <v/>
      </c>
      <c r="U80" t="str">
        <f>IF(Table13[[#This Row],[Pinni]]="X", Table13[[#This Row],[Code]],"")</f>
        <v/>
      </c>
    </row>
    <row r="81" spans="2:21" x14ac:dyDescent="0.25">
      <c r="B81" t="s">
        <v>109</v>
      </c>
      <c r="C81" t="s">
        <v>297</v>
      </c>
      <c r="D81" t="s">
        <v>298</v>
      </c>
      <c r="E8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BiomeType.GlacialBasin_OreVein_BlueIce_Blocked, count = FindCount, probability = FindProbability},</v>
      </c>
      <c r="F81" s="3"/>
      <c r="N81" t="str">
        <f>IF(Table13[[#This Row],[Cat]]="X", Table13[[#This Row],[Code]],"")</f>
        <v/>
      </c>
      <c r="O81" t="str">
        <f>IF(Table13[[#This Row],[Pengwing]]="X",Table13[[#This Row],[Code]],"")</f>
        <v/>
      </c>
      <c r="P81" t="str">
        <f>IF(Table13[[#This Row],[Pengling]]="X", Table13[[#This Row],[Code]],"")</f>
        <v/>
      </c>
      <c r="Q81" t="str">
        <f>IF(Table13[[#This Row],[SS Adult]]="X", Table13[[#This Row],[Code]],"")</f>
        <v/>
      </c>
      <c r="R81" t="str">
        <f>IF(Table13[[#This Row],[SS Baby]]="X", Table13[[#This Row],[Code]], "")</f>
        <v/>
      </c>
      <c r="S81" t="str">
        <f>IF(Table13[[#This Row],[Tri Blue]]="X", Table13[[#This Row],[Code]],"")</f>
        <v/>
      </c>
      <c r="T81" t="str">
        <f>IF(Table13[[#This Row],[Tri Gold]]="X", Table13[[#This Row],[Code]], "")</f>
        <v/>
      </c>
      <c r="U81" t="str">
        <f>IF(Table13[[#This Row],[Pinni]]="X", Table13[[#This Row],[Code]],"")</f>
        <v/>
      </c>
    </row>
    <row r="82" spans="2:21" x14ac:dyDescent="0.25">
      <c r="B82" t="s">
        <v>110</v>
      </c>
      <c r="C82" t="s">
        <v>297</v>
      </c>
      <c r="D82" t="s">
        <v>298</v>
      </c>
      <c r="E8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BiomeType.GlacialBasin_OreVein_Ice, count = FindCount, probability = FindProbability},</v>
      </c>
      <c r="F82" s="3"/>
      <c r="N82" t="str">
        <f>IF(Table13[[#This Row],[Cat]]="X", Table13[[#This Row],[Code]],"")</f>
        <v/>
      </c>
      <c r="O82" t="str">
        <f>IF(Table13[[#This Row],[Pengwing]]="X",Table13[[#This Row],[Code]],"")</f>
        <v/>
      </c>
      <c r="P82" t="str">
        <f>IF(Table13[[#This Row],[Pengling]]="X", Table13[[#This Row],[Code]],"")</f>
        <v/>
      </c>
      <c r="Q82" t="str">
        <f>IF(Table13[[#This Row],[SS Adult]]="X", Table13[[#This Row],[Code]],"")</f>
        <v/>
      </c>
      <c r="R82" t="str">
        <f>IF(Table13[[#This Row],[SS Baby]]="X", Table13[[#This Row],[Code]], "")</f>
        <v/>
      </c>
      <c r="S82" t="str">
        <f>IF(Table13[[#This Row],[Tri Blue]]="X", Table13[[#This Row],[Code]],"")</f>
        <v/>
      </c>
      <c r="T82" t="str">
        <f>IF(Table13[[#This Row],[Tri Gold]]="X", Table13[[#This Row],[Code]], "")</f>
        <v/>
      </c>
      <c r="U82" t="str">
        <f>IF(Table13[[#This Row],[Pinni]]="X", Table13[[#This Row],[Code]],"")</f>
        <v/>
      </c>
    </row>
    <row r="83" spans="2:21" x14ac:dyDescent="0.25">
      <c r="B83" t="s">
        <v>111</v>
      </c>
      <c r="C83" t="s">
        <v>297</v>
      </c>
      <c r="D83" t="s">
        <v>298</v>
      </c>
      <c r="E8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BiomeType.GlacialBasin_SnowStalkerFur, count = FindCount, probability = FindProbability},</v>
      </c>
      <c r="F83" s="3"/>
      <c r="N83" t="str">
        <f>IF(Table13[[#This Row],[Cat]]="X", Table13[[#This Row],[Code]],"")</f>
        <v/>
      </c>
      <c r="O83" t="str">
        <f>IF(Table13[[#This Row],[Pengwing]]="X",Table13[[#This Row],[Code]],"")</f>
        <v/>
      </c>
      <c r="P83" t="str">
        <f>IF(Table13[[#This Row],[Pengling]]="X", Table13[[#This Row],[Code]],"")</f>
        <v/>
      </c>
      <c r="Q83" t="str">
        <f>IF(Table13[[#This Row],[SS Adult]]="X", Table13[[#This Row],[Code]],"")</f>
        <v/>
      </c>
      <c r="R83" t="str">
        <f>IF(Table13[[#This Row],[SS Baby]]="X", Table13[[#This Row],[Code]], "")</f>
        <v/>
      </c>
      <c r="S83" t="str">
        <f>IF(Table13[[#This Row],[Tri Blue]]="X", Table13[[#This Row],[Code]],"")</f>
        <v/>
      </c>
      <c r="T83" t="str">
        <f>IF(Table13[[#This Row],[Tri Gold]]="X", Table13[[#This Row],[Code]], "")</f>
        <v/>
      </c>
      <c r="U83" t="str">
        <f>IF(Table13[[#This Row],[Pinni]]="X", Table13[[#This Row],[Code]],"")</f>
        <v/>
      </c>
    </row>
    <row r="84" spans="2:21" x14ac:dyDescent="0.25">
      <c r="B84" t="s">
        <v>112</v>
      </c>
      <c r="C84" t="s">
        <v>297</v>
      </c>
      <c r="D84" t="s">
        <v>298</v>
      </c>
      <c r="E8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BiomeType.GlacialBasin_SpyPenguin, count = FindCount, probability = FindProbability},</v>
      </c>
      <c r="F84" s="3"/>
      <c r="N84" t="str">
        <f>IF(Table13[[#This Row],[Cat]]="X", Table13[[#This Row],[Code]],"")</f>
        <v/>
      </c>
      <c r="O84" t="str">
        <f>IF(Table13[[#This Row],[Pengwing]]="X",Table13[[#This Row],[Code]],"")</f>
        <v/>
      </c>
      <c r="P84" t="str">
        <f>IF(Table13[[#This Row],[Pengling]]="X", Table13[[#This Row],[Code]],"")</f>
        <v/>
      </c>
      <c r="Q84" t="str">
        <f>IF(Table13[[#This Row],[SS Adult]]="X", Table13[[#This Row],[Code]],"")</f>
        <v/>
      </c>
      <c r="R84" t="str">
        <f>IF(Table13[[#This Row],[SS Baby]]="X", Table13[[#This Row],[Code]], "")</f>
        <v/>
      </c>
      <c r="S84" t="str">
        <f>IF(Table13[[#This Row],[Tri Blue]]="X", Table13[[#This Row],[Code]],"")</f>
        <v/>
      </c>
      <c r="T84" t="str">
        <f>IF(Table13[[#This Row],[Tri Gold]]="X", Table13[[#This Row],[Code]], "")</f>
        <v/>
      </c>
      <c r="U84" t="str">
        <f>IF(Table13[[#This Row],[Pinni]]="X", Table13[[#This Row],[Code]],"")</f>
        <v/>
      </c>
    </row>
    <row r="85" spans="2:21" x14ac:dyDescent="0.25">
      <c r="B85" t="s">
        <v>113</v>
      </c>
      <c r="C85" t="s">
        <v>297</v>
      </c>
      <c r="D85" t="s">
        <v>298</v>
      </c>
      <c r="E8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BiomeType.GlacialBasin_Underwater, count = FindCount, probability = FindProbability},</v>
      </c>
      <c r="F85" s="3"/>
      <c r="N85" t="str">
        <f>IF(Table13[[#This Row],[Cat]]="X", Table13[[#This Row],[Code]],"")</f>
        <v/>
      </c>
      <c r="O85" t="str">
        <f>IF(Table13[[#This Row],[Pengwing]]="X",Table13[[#This Row],[Code]],"")</f>
        <v/>
      </c>
      <c r="P85" t="str">
        <f>IF(Table13[[#This Row],[Pengling]]="X", Table13[[#This Row],[Code]],"")</f>
        <v/>
      </c>
      <c r="Q85" t="str">
        <f>IF(Table13[[#This Row],[SS Adult]]="X", Table13[[#This Row],[Code]],"")</f>
        <v/>
      </c>
      <c r="R85" t="str">
        <f>IF(Table13[[#This Row],[SS Baby]]="X", Table13[[#This Row],[Code]], "")</f>
        <v/>
      </c>
      <c r="S85" t="str">
        <f>IF(Table13[[#This Row],[Tri Blue]]="X", Table13[[#This Row],[Code]],"")</f>
        <v/>
      </c>
      <c r="T85" t="str">
        <f>IF(Table13[[#This Row],[Tri Gold]]="X", Table13[[#This Row],[Code]], "")</f>
        <v/>
      </c>
      <c r="U85" t="str">
        <f>IF(Table13[[#This Row],[Pinni]]="X", Table13[[#This Row],[Code]],"")</f>
        <v/>
      </c>
    </row>
    <row r="86" spans="2:21" x14ac:dyDescent="0.25">
      <c r="B86" t="s">
        <v>114</v>
      </c>
      <c r="C86" t="s">
        <v>297</v>
      </c>
      <c r="D86" t="s">
        <v>298</v>
      </c>
      <c r="E8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BiomeType.GlacialBasin_Wall, count = FindCount, probability = FindProbability},</v>
      </c>
      <c r="F86" s="3"/>
      <c r="N86" t="str">
        <f>IF(Table13[[#This Row],[Cat]]="X", Table13[[#This Row],[Code]],"")</f>
        <v/>
      </c>
      <c r="O86" t="str">
        <f>IF(Table13[[#This Row],[Pengwing]]="X",Table13[[#This Row],[Code]],"")</f>
        <v/>
      </c>
      <c r="P86" t="str">
        <f>IF(Table13[[#This Row],[Pengling]]="X", Table13[[#This Row],[Code]],"")</f>
        <v/>
      </c>
      <c r="Q86" t="str">
        <f>IF(Table13[[#This Row],[SS Adult]]="X", Table13[[#This Row],[Code]],"")</f>
        <v/>
      </c>
      <c r="R86" t="str">
        <f>IF(Table13[[#This Row],[SS Baby]]="X", Table13[[#This Row],[Code]], "")</f>
        <v/>
      </c>
      <c r="S86" t="str">
        <f>IF(Table13[[#This Row],[Tri Blue]]="X", Table13[[#This Row],[Code]],"")</f>
        <v/>
      </c>
      <c r="T86" t="str">
        <f>IF(Table13[[#This Row],[Tri Gold]]="X", Table13[[#This Row],[Code]], "")</f>
        <v/>
      </c>
      <c r="U86" t="str">
        <f>IF(Table13[[#This Row],[Pinni]]="X", Table13[[#This Row],[Code]],"")</f>
        <v/>
      </c>
    </row>
    <row r="87" spans="2:21" x14ac:dyDescent="0.25">
      <c r="B87" t="s">
        <v>115</v>
      </c>
      <c r="C87" t="s">
        <v>297</v>
      </c>
      <c r="D87" t="s">
        <v>298</v>
      </c>
      <c r="E8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BiomeType.GlacialBay, count = FindCount, probability = FindProbability},</v>
      </c>
      <c r="F87" s="3"/>
      <c r="N87" t="str">
        <f>IF(Table13[[#This Row],[Cat]]="X", Table13[[#This Row],[Code]],"")</f>
        <v/>
      </c>
      <c r="O87" t="str">
        <f>IF(Table13[[#This Row],[Pengwing]]="X",Table13[[#This Row],[Code]],"")</f>
        <v/>
      </c>
      <c r="P87" t="str">
        <f>IF(Table13[[#This Row],[Pengling]]="X", Table13[[#This Row],[Code]],"")</f>
        <v/>
      </c>
      <c r="Q87" t="str">
        <f>IF(Table13[[#This Row],[SS Adult]]="X", Table13[[#This Row],[Code]],"")</f>
        <v/>
      </c>
      <c r="R87" t="str">
        <f>IF(Table13[[#This Row],[SS Baby]]="X", Table13[[#This Row],[Code]], "")</f>
        <v/>
      </c>
      <c r="S87" t="str">
        <f>IF(Table13[[#This Row],[Tri Blue]]="X", Table13[[#This Row],[Code]],"")</f>
        <v/>
      </c>
      <c r="T87" t="str">
        <f>IF(Table13[[#This Row],[Tri Gold]]="X", Table13[[#This Row],[Code]], "")</f>
        <v/>
      </c>
      <c r="U87" t="str">
        <f>IF(Table13[[#This Row],[Pinni]]="X", Table13[[#This Row],[Code]],"")</f>
        <v/>
      </c>
    </row>
    <row r="88" spans="2:21" x14ac:dyDescent="0.25">
      <c r="B88" t="s">
        <v>116</v>
      </c>
      <c r="C88" t="s">
        <v>297</v>
      </c>
      <c r="D88" t="s">
        <v>298</v>
      </c>
      <c r="E8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BiomeType.GlacialConnection_Ground, count = FindCount, probability = FindProbability},</v>
      </c>
      <c r="F88" s="3"/>
      <c r="N88" t="str">
        <f>IF(Table13[[#This Row],[Cat]]="X", Table13[[#This Row],[Code]],"")</f>
        <v/>
      </c>
      <c r="O88" t="str">
        <f>IF(Table13[[#This Row],[Pengwing]]="X",Table13[[#This Row],[Code]],"")</f>
        <v/>
      </c>
      <c r="P88" t="str">
        <f>IF(Table13[[#This Row],[Pengling]]="X", Table13[[#This Row],[Code]],"")</f>
        <v/>
      </c>
      <c r="Q88" t="str">
        <f>IF(Table13[[#This Row],[SS Adult]]="X", Table13[[#This Row],[Code]],"")</f>
        <v/>
      </c>
      <c r="R88" t="str">
        <f>IF(Table13[[#This Row],[SS Baby]]="X", Table13[[#This Row],[Code]], "")</f>
        <v/>
      </c>
      <c r="S88" t="str">
        <f>IF(Table13[[#This Row],[Tri Blue]]="X", Table13[[#This Row],[Code]],"")</f>
        <v/>
      </c>
      <c r="T88" t="str">
        <f>IF(Table13[[#This Row],[Tri Gold]]="X", Table13[[#This Row],[Code]], "")</f>
        <v/>
      </c>
      <c r="U88" t="str">
        <f>IF(Table13[[#This Row],[Pinni]]="X", Table13[[#This Row],[Code]],"")</f>
        <v/>
      </c>
    </row>
    <row r="89" spans="2:21" x14ac:dyDescent="0.25">
      <c r="B89" t="s">
        <v>117</v>
      </c>
      <c r="C89" t="s">
        <v>297</v>
      </c>
      <c r="D89" t="s">
        <v>298</v>
      </c>
      <c r="E8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BiomeType.GlacialConnection_IceCeiling, count = FindCount, probability = FindProbability},</v>
      </c>
      <c r="F89" s="3"/>
      <c r="N89" t="str">
        <f>IF(Table13[[#This Row],[Cat]]="X", Table13[[#This Row],[Code]],"")</f>
        <v/>
      </c>
      <c r="O89" t="str">
        <f>IF(Table13[[#This Row],[Pengwing]]="X",Table13[[#This Row],[Code]],"")</f>
        <v/>
      </c>
      <c r="P89" t="str">
        <f>IF(Table13[[#This Row],[Pengling]]="X", Table13[[#This Row],[Code]],"")</f>
        <v/>
      </c>
      <c r="Q89" t="str">
        <f>IF(Table13[[#This Row],[SS Adult]]="X", Table13[[#This Row],[Code]],"")</f>
        <v/>
      </c>
      <c r="R89" t="str">
        <f>IF(Table13[[#This Row],[SS Baby]]="X", Table13[[#This Row],[Code]], "")</f>
        <v/>
      </c>
      <c r="S89" t="str">
        <f>IF(Table13[[#This Row],[Tri Blue]]="X", Table13[[#This Row],[Code]],"")</f>
        <v/>
      </c>
      <c r="T89" t="str">
        <f>IF(Table13[[#This Row],[Tri Gold]]="X", Table13[[#This Row],[Code]], "")</f>
        <v/>
      </c>
      <c r="U89" t="str">
        <f>IF(Table13[[#This Row],[Pinni]]="X", Table13[[#This Row],[Code]],"")</f>
        <v/>
      </c>
    </row>
    <row r="90" spans="2:21" x14ac:dyDescent="0.25">
      <c r="B90" t="s">
        <v>118</v>
      </c>
      <c r="C90" t="s">
        <v>297</v>
      </c>
      <c r="D90" t="s">
        <v>298</v>
      </c>
      <c r="E9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BiomeType.GlacialConnection_Open, count = FindCount, probability = FindProbability},</v>
      </c>
      <c r="F90" s="3"/>
      <c r="N90" t="str">
        <f>IF(Table13[[#This Row],[Cat]]="X", Table13[[#This Row],[Code]],"")</f>
        <v/>
      </c>
      <c r="O90" t="str">
        <f>IF(Table13[[#This Row],[Pengwing]]="X",Table13[[#This Row],[Code]],"")</f>
        <v/>
      </c>
      <c r="P90" t="str">
        <f>IF(Table13[[#This Row],[Pengling]]="X", Table13[[#This Row],[Code]],"")</f>
        <v/>
      </c>
      <c r="Q90" t="str">
        <f>IF(Table13[[#This Row],[SS Adult]]="X", Table13[[#This Row],[Code]],"")</f>
        <v/>
      </c>
      <c r="R90" t="str">
        <f>IF(Table13[[#This Row],[SS Baby]]="X", Table13[[#This Row],[Code]], "")</f>
        <v/>
      </c>
      <c r="S90" t="str">
        <f>IF(Table13[[#This Row],[Tri Blue]]="X", Table13[[#This Row],[Code]],"")</f>
        <v/>
      </c>
      <c r="T90" t="str">
        <f>IF(Table13[[#This Row],[Tri Gold]]="X", Table13[[#This Row],[Code]], "")</f>
        <v/>
      </c>
      <c r="U90" t="str">
        <f>IF(Table13[[#This Row],[Pinni]]="X", Table13[[#This Row],[Code]],"")</f>
        <v/>
      </c>
    </row>
    <row r="91" spans="2:21" x14ac:dyDescent="0.25">
      <c r="B91" t="s">
        <v>119</v>
      </c>
      <c r="C91" t="s">
        <v>297</v>
      </c>
      <c r="D91" t="s">
        <v>298</v>
      </c>
      <c r="E9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BiomeType.Glacier_Generic, count = FindCount, probability = FindProbability},</v>
      </c>
      <c r="F91" s="3"/>
      <c r="N91" t="str">
        <f>IF(Table13[[#This Row],[Cat]]="X", Table13[[#This Row],[Code]],"")</f>
        <v/>
      </c>
      <c r="O91" t="str">
        <f>IF(Table13[[#This Row],[Pengwing]]="X",Table13[[#This Row],[Code]],"")</f>
        <v/>
      </c>
      <c r="P91" t="str">
        <f>IF(Table13[[#This Row],[Pengling]]="X", Table13[[#This Row],[Code]],"")</f>
        <v/>
      </c>
      <c r="Q91" t="str">
        <f>IF(Table13[[#This Row],[SS Adult]]="X", Table13[[#This Row],[Code]],"")</f>
        <v/>
      </c>
      <c r="R91" t="str">
        <f>IF(Table13[[#This Row],[SS Baby]]="X", Table13[[#This Row],[Code]], "")</f>
        <v/>
      </c>
      <c r="S91" t="str">
        <f>IF(Table13[[#This Row],[Tri Blue]]="X", Table13[[#This Row],[Code]],"")</f>
        <v/>
      </c>
      <c r="T91" t="str">
        <f>IF(Table13[[#This Row],[Tri Gold]]="X", Table13[[#This Row],[Code]], "")</f>
        <v/>
      </c>
      <c r="U91" t="str">
        <f>IF(Table13[[#This Row],[Pinni]]="X", Table13[[#This Row],[Code]],"")</f>
        <v/>
      </c>
    </row>
    <row r="92" spans="2:21" x14ac:dyDescent="0.25">
      <c r="B92" t="s">
        <v>785</v>
      </c>
      <c r="C92" t="s">
        <v>297</v>
      </c>
      <c r="D92" t="s">
        <v>298</v>
      </c>
      <c r="E9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BiomeType.HotSprings, count = FindCount, probability = FindProbability},</v>
      </c>
      <c r="F92" s="3"/>
      <c r="N92" t="str">
        <f>IF(Table13[[#This Row],[Cat]]="X", Table13[[#This Row],[Code]],"")</f>
        <v/>
      </c>
      <c r="O92" t="str">
        <f>IF(Table13[[#This Row],[Pengwing]]="X",Table13[[#This Row],[Code]],"")</f>
        <v/>
      </c>
      <c r="P92" t="str">
        <f>IF(Table13[[#This Row],[Pengling]]="X", Table13[[#This Row],[Code]],"")</f>
        <v/>
      </c>
      <c r="Q92" t="str">
        <f>IF(Table13[[#This Row],[SS Adult]]="X", Table13[[#This Row],[Code]],"")</f>
        <v/>
      </c>
      <c r="R92" t="str">
        <f>IF(Table13[[#This Row],[SS Baby]]="X", Table13[[#This Row],[Code]], "")</f>
        <v/>
      </c>
      <c r="S92" t="str">
        <f>IF(Table13[[#This Row],[Tri Blue]]="X", Table13[[#This Row],[Code]],"")</f>
        <v/>
      </c>
      <c r="T92" t="str">
        <f>IF(Table13[[#This Row],[Tri Gold]]="X", Table13[[#This Row],[Code]], "")</f>
        <v/>
      </c>
      <c r="U92" t="str">
        <f>IF(Table13[[#This Row],[Pinni]]="X", Table13[[#This Row],[Code]],"")</f>
        <v/>
      </c>
    </row>
    <row r="93" spans="2:21" x14ac:dyDescent="0.25">
      <c r="B93" t="s">
        <v>779</v>
      </c>
      <c r="C93" t="s">
        <v>297</v>
      </c>
      <c r="D93" t="s">
        <v>298</v>
      </c>
      <c r="E9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BiomeType.HoverZone1_Generic, count = FindCount, probability = FindProbability},</v>
      </c>
      <c r="F93" s="3"/>
      <c r="N93" t="str">
        <f>IF(Table13[[#This Row],[Cat]]="X", Table13[[#This Row],[Code]],"")</f>
        <v/>
      </c>
      <c r="O93" t="str">
        <f>IF(Table13[[#This Row],[Pengwing]]="X",Table13[[#This Row],[Code]],"")</f>
        <v/>
      </c>
      <c r="P93" t="str">
        <f>IF(Table13[[#This Row],[Pengling]]="X", Table13[[#This Row],[Code]],"")</f>
        <v/>
      </c>
      <c r="Q93" t="str">
        <f>IF(Table13[[#This Row],[SS Adult]]="X", Table13[[#This Row],[Code]],"")</f>
        <v/>
      </c>
      <c r="R93" t="str">
        <f>IF(Table13[[#This Row],[SS Baby]]="X", Table13[[#This Row],[Code]], "")</f>
        <v/>
      </c>
      <c r="S93" t="str">
        <f>IF(Table13[[#This Row],[Tri Blue]]="X", Table13[[#This Row],[Code]],"")</f>
        <v/>
      </c>
      <c r="T93" t="str">
        <f>IF(Table13[[#This Row],[Tri Gold]]="X", Table13[[#This Row],[Code]], "")</f>
        <v/>
      </c>
      <c r="U93" t="str">
        <f>IF(Table13[[#This Row],[Pinni]]="X", Table13[[#This Row],[Code]],"")</f>
        <v/>
      </c>
    </row>
    <row r="94" spans="2:21" x14ac:dyDescent="0.25">
      <c r="B94" t="s">
        <v>778</v>
      </c>
      <c r="C94" t="s">
        <v>297</v>
      </c>
      <c r="D94" t="s">
        <v>298</v>
      </c>
      <c r="E9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BiomeType.IceSheet_Generic, count = FindCount, probability = FindProbability},</v>
      </c>
      <c r="F94" s="3"/>
      <c r="N94" t="str">
        <f>IF(Table13[[#This Row],[Cat]]="X", Table13[[#This Row],[Code]],"")</f>
        <v/>
      </c>
      <c r="O94" t="str">
        <f>IF(Table13[[#This Row],[Pengwing]]="X",Table13[[#This Row],[Code]],"")</f>
        <v/>
      </c>
      <c r="P94" t="str">
        <f>IF(Table13[[#This Row],[Pengling]]="X", Table13[[#This Row],[Code]],"")</f>
        <v/>
      </c>
      <c r="Q94" t="str">
        <f>IF(Table13[[#This Row],[SS Adult]]="X", Table13[[#This Row],[Code]],"")</f>
        <v/>
      </c>
      <c r="R94" t="str">
        <f>IF(Table13[[#This Row],[SS Baby]]="X", Table13[[#This Row],[Code]], "")</f>
        <v/>
      </c>
      <c r="S94" t="str">
        <f>IF(Table13[[#This Row],[Tri Blue]]="X", Table13[[#This Row],[Code]],"")</f>
        <v/>
      </c>
      <c r="T94" t="str">
        <f>IF(Table13[[#This Row],[Tri Gold]]="X", Table13[[#This Row],[Code]], "")</f>
        <v/>
      </c>
      <c r="U94" t="str">
        <f>IF(Table13[[#This Row],[Pinni]]="X", Table13[[#This Row],[Code]],"")</f>
        <v/>
      </c>
    </row>
    <row r="95" spans="2:21" x14ac:dyDescent="0.25">
      <c r="B95" t="s">
        <v>776</v>
      </c>
      <c r="C95" t="s">
        <v>297</v>
      </c>
      <c r="D95" t="s">
        <v>298</v>
      </c>
      <c r="E9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BiomeType.KelpForest2_Generic, count = FindCount, probability = FindProbability},</v>
      </c>
      <c r="F95" s="3"/>
      <c r="N95" t="str">
        <f>IF(Table13[[#This Row],[Cat]]="X", Table13[[#This Row],[Code]],"")</f>
        <v/>
      </c>
      <c r="O95" t="str">
        <f>IF(Table13[[#This Row],[Pengwing]]="X",Table13[[#This Row],[Code]],"")</f>
        <v/>
      </c>
      <c r="P95" t="str">
        <f>IF(Table13[[#This Row],[Pengling]]="X", Table13[[#This Row],[Code]],"")</f>
        <v/>
      </c>
      <c r="Q95" t="str">
        <f>IF(Table13[[#This Row],[SS Adult]]="X", Table13[[#This Row],[Code]],"")</f>
        <v/>
      </c>
      <c r="R95" t="str">
        <f>IF(Table13[[#This Row],[SS Baby]]="X", Table13[[#This Row],[Code]], "")</f>
        <v/>
      </c>
      <c r="S95" t="str">
        <f>IF(Table13[[#This Row],[Tri Blue]]="X", Table13[[#This Row],[Code]],"")</f>
        <v/>
      </c>
      <c r="T95" t="str">
        <f>IF(Table13[[#This Row],[Tri Gold]]="X", Table13[[#This Row],[Code]], "")</f>
        <v/>
      </c>
      <c r="U95" t="str">
        <f>IF(Table13[[#This Row],[Pinni]]="X", Table13[[#This Row],[Code]],"")</f>
        <v/>
      </c>
    </row>
    <row r="96" spans="2:21" x14ac:dyDescent="0.25">
      <c r="B96" t="s">
        <v>777</v>
      </c>
      <c r="C96" t="s">
        <v>297</v>
      </c>
      <c r="D96" t="s">
        <v>298</v>
      </c>
      <c r="E9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BiomeType.KelpForest2_Open, count = FindCount, probability = FindProbability},</v>
      </c>
      <c r="F96" s="3"/>
      <c r="N96" t="str">
        <f>IF(Table13[[#This Row],[Cat]]="X", Table13[[#This Row],[Code]],"")</f>
        <v/>
      </c>
      <c r="O96" t="str">
        <f>IF(Table13[[#This Row],[Pengwing]]="X",Table13[[#This Row],[Code]],"")</f>
        <v/>
      </c>
      <c r="P96" t="str">
        <f>IF(Table13[[#This Row],[Pengling]]="X", Table13[[#This Row],[Code]],"")</f>
        <v/>
      </c>
      <c r="Q96" t="str">
        <f>IF(Table13[[#This Row],[SS Adult]]="X", Table13[[#This Row],[Code]],"")</f>
        <v/>
      </c>
      <c r="R96" t="str">
        <f>IF(Table13[[#This Row],[SS Baby]]="X", Table13[[#This Row],[Code]], "")</f>
        <v/>
      </c>
      <c r="S96" t="str">
        <f>IF(Table13[[#This Row],[Tri Blue]]="X", Table13[[#This Row],[Code]],"")</f>
        <v/>
      </c>
      <c r="T96" t="str">
        <f>IF(Table13[[#This Row],[Tri Gold]]="X", Table13[[#This Row],[Code]], "")</f>
        <v/>
      </c>
      <c r="U96" t="str">
        <f>IF(Table13[[#This Row],[Pinni]]="X", Table13[[#This Row],[Code]],"")</f>
        <v/>
      </c>
    </row>
    <row r="97" spans="2:21" x14ac:dyDescent="0.25">
      <c r="B97" t="s">
        <v>120</v>
      </c>
      <c r="C97" t="s">
        <v>297</v>
      </c>
      <c r="D97" t="s">
        <v>298</v>
      </c>
      <c r="E9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BiomeType.LilyPads_Coral, count = FindCount, probability = FindProbability},</v>
      </c>
      <c r="F97" s="3"/>
      <c r="N97" t="str">
        <f>IF(Table13[[#This Row],[Cat]]="X", Table13[[#This Row],[Code]],"")</f>
        <v/>
      </c>
      <c r="O97" t="str">
        <f>IF(Table13[[#This Row],[Pengwing]]="X",Table13[[#This Row],[Code]],"")</f>
        <v/>
      </c>
      <c r="P97" t="str">
        <f>IF(Table13[[#This Row],[Pengling]]="X", Table13[[#This Row],[Code]],"")</f>
        <v/>
      </c>
      <c r="Q97" t="str">
        <f>IF(Table13[[#This Row],[SS Adult]]="X", Table13[[#This Row],[Code]],"")</f>
        <v/>
      </c>
      <c r="R97" t="str">
        <f>IF(Table13[[#This Row],[SS Baby]]="X", Table13[[#This Row],[Code]], "")</f>
        <v/>
      </c>
      <c r="S97" t="str">
        <f>IF(Table13[[#This Row],[Tri Blue]]="X", Table13[[#This Row],[Code]],"")</f>
        <v/>
      </c>
      <c r="T97" t="str">
        <f>IF(Table13[[#This Row],[Tri Gold]]="X", Table13[[#This Row],[Code]], "")</f>
        <v/>
      </c>
      <c r="U97" t="str">
        <f>IF(Table13[[#This Row],[Pinni]]="X", Table13[[#This Row],[Code]],"")</f>
        <v/>
      </c>
    </row>
    <row r="98" spans="2:21" x14ac:dyDescent="0.25">
      <c r="B98" t="s">
        <v>121</v>
      </c>
      <c r="C98" t="s">
        <v>297</v>
      </c>
      <c r="D98" t="s">
        <v>298</v>
      </c>
      <c r="E9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BiomeType.LilyPads_Crevice_Coral, count = FindCount, probability = FindProbability},</v>
      </c>
      <c r="F98" s="3"/>
      <c r="N98" t="str">
        <f>IF(Table13[[#This Row],[Cat]]="X", Table13[[#This Row],[Code]],"")</f>
        <v/>
      </c>
      <c r="O98" t="str">
        <f>IF(Table13[[#This Row],[Pengwing]]="X",Table13[[#This Row],[Code]],"")</f>
        <v/>
      </c>
      <c r="P98" t="str">
        <f>IF(Table13[[#This Row],[Pengling]]="X", Table13[[#This Row],[Code]],"")</f>
        <v/>
      </c>
      <c r="Q98" t="str">
        <f>IF(Table13[[#This Row],[SS Adult]]="X", Table13[[#This Row],[Code]],"")</f>
        <v/>
      </c>
      <c r="R98" t="str">
        <f>IF(Table13[[#This Row],[SS Baby]]="X", Table13[[#This Row],[Code]], "")</f>
        <v/>
      </c>
      <c r="S98" t="str">
        <f>IF(Table13[[#This Row],[Tri Blue]]="X", Table13[[#This Row],[Code]],"")</f>
        <v/>
      </c>
      <c r="T98" t="str">
        <f>IF(Table13[[#This Row],[Tri Gold]]="X", Table13[[#This Row],[Code]], "")</f>
        <v/>
      </c>
      <c r="U98" t="str">
        <f>IF(Table13[[#This Row],[Pinni]]="X", Table13[[#This Row],[Code]],"")</f>
        <v/>
      </c>
    </row>
    <row r="99" spans="2:21" x14ac:dyDescent="0.25">
      <c r="B99" t="s">
        <v>122</v>
      </c>
      <c r="C99" t="s">
        <v>297</v>
      </c>
      <c r="D99" t="s">
        <v>298</v>
      </c>
      <c r="E9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BiomeType.LilyPads_Crevice_Grass, count = FindCount, probability = FindProbability},</v>
      </c>
      <c r="F99" s="3"/>
      <c r="N99" t="str">
        <f>IF(Table13[[#This Row],[Cat]]="X", Table13[[#This Row],[Code]],"")</f>
        <v/>
      </c>
      <c r="O99" t="str">
        <f>IF(Table13[[#This Row],[Pengwing]]="X",Table13[[#This Row],[Code]],"")</f>
        <v/>
      </c>
      <c r="P99" t="str">
        <f>IF(Table13[[#This Row],[Pengling]]="X", Table13[[#This Row],[Code]],"")</f>
        <v/>
      </c>
      <c r="Q99" t="str">
        <f>IF(Table13[[#This Row],[SS Adult]]="X", Table13[[#This Row],[Code]],"")</f>
        <v/>
      </c>
      <c r="R99" t="str">
        <f>IF(Table13[[#This Row],[SS Baby]]="X", Table13[[#This Row],[Code]], "")</f>
        <v/>
      </c>
      <c r="S99" t="str">
        <f>IF(Table13[[#This Row],[Tri Blue]]="X", Table13[[#This Row],[Code]],"")</f>
        <v/>
      </c>
      <c r="T99" t="str">
        <f>IF(Table13[[#This Row],[Tri Gold]]="X", Table13[[#This Row],[Code]], "")</f>
        <v/>
      </c>
      <c r="U99" t="str">
        <f>IF(Table13[[#This Row],[Pinni]]="X", Table13[[#This Row],[Code]],"")</f>
        <v/>
      </c>
    </row>
    <row r="100" spans="2:21" x14ac:dyDescent="0.25">
      <c r="B100" t="s">
        <v>123</v>
      </c>
      <c r="C100" t="s">
        <v>297</v>
      </c>
      <c r="D100" t="s">
        <v>298</v>
      </c>
      <c r="E10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BiomeType.LilyPads_Crevice_Ground, count = FindCount, probability = FindProbability},</v>
      </c>
      <c r="F100" s="3"/>
      <c r="N100" t="str">
        <f>IF(Table13[[#This Row],[Cat]]="X", Table13[[#This Row],[Code]],"")</f>
        <v/>
      </c>
      <c r="O100" t="str">
        <f>IF(Table13[[#This Row],[Pengwing]]="X",Table13[[#This Row],[Code]],"")</f>
        <v/>
      </c>
      <c r="P100" t="str">
        <f>IF(Table13[[#This Row],[Pengling]]="X", Table13[[#This Row],[Code]],"")</f>
        <v/>
      </c>
      <c r="Q100" t="str">
        <f>IF(Table13[[#This Row],[SS Adult]]="X", Table13[[#This Row],[Code]],"")</f>
        <v/>
      </c>
      <c r="R100" t="str">
        <f>IF(Table13[[#This Row],[SS Baby]]="X", Table13[[#This Row],[Code]], "")</f>
        <v/>
      </c>
      <c r="S100" t="str">
        <f>IF(Table13[[#This Row],[Tri Blue]]="X", Table13[[#This Row],[Code]],"")</f>
        <v/>
      </c>
      <c r="T100" t="str">
        <f>IF(Table13[[#This Row],[Tri Gold]]="X", Table13[[#This Row],[Code]], "")</f>
        <v/>
      </c>
      <c r="U100" t="str">
        <f>IF(Table13[[#This Row],[Pinni]]="X", Table13[[#This Row],[Code]],"")</f>
        <v/>
      </c>
    </row>
    <row r="101" spans="2:21" x14ac:dyDescent="0.25">
      <c r="B101" t="s">
        <v>124</v>
      </c>
      <c r="C101" t="s">
        <v>297</v>
      </c>
      <c r="D101" t="s">
        <v>298</v>
      </c>
      <c r="E10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BiomeType.LilyPads_Crevice_Open, count = FindCount, probability = FindProbability},</v>
      </c>
      <c r="F101" s="3"/>
      <c r="N101" t="str">
        <f>IF(Table13[[#This Row],[Cat]]="X", Table13[[#This Row],[Code]],"")</f>
        <v/>
      </c>
      <c r="O101" t="str">
        <f>IF(Table13[[#This Row],[Pengwing]]="X",Table13[[#This Row],[Code]],"")</f>
        <v/>
      </c>
      <c r="P101" t="str">
        <f>IF(Table13[[#This Row],[Pengling]]="X", Table13[[#This Row],[Code]],"")</f>
        <v/>
      </c>
      <c r="Q101" t="str">
        <f>IF(Table13[[#This Row],[SS Adult]]="X", Table13[[#This Row],[Code]],"")</f>
        <v/>
      </c>
      <c r="R101" t="str">
        <f>IF(Table13[[#This Row],[SS Baby]]="X", Table13[[#This Row],[Code]], "")</f>
        <v/>
      </c>
      <c r="S101" t="str">
        <f>IF(Table13[[#This Row],[Tri Blue]]="X", Table13[[#This Row],[Code]],"")</f>
        <v/>
      </c>
      <c r="T101" t="str">
        <f>IF(Table13[[#This Row],[Tri Gold]]="X", Table13[[#This Row],[Code]], "")</f>
        <v/>
      </c>
      <c r="U101" t="str">
        <f>IF(Table13[[#This Row],[Pinni]]="X", Table13[[#This Row],[Code]],"")</f>
        <v/>
      </c>
    </row>
    <row r="102" spans="2:21" x14ac:dyDescent="0.25">
      <c r="B102" t="s">
        <v>125</v>
      </c>
      <c r="C102" t="s">
        <v>297</v>
      </c>
      <c r="D102" t="s">
        <v>298</v>
      </c>
      <c r="E10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BiomeType.LilyPads_Crevice_SeamonkeyNest1, count = FindCount, probability = FindProbability},</v>
      </c>
      <c r="F102" s="3"/>
      <c r="G102" t="s">
        <v>296</v>
      </c>
      <c r="I102" t="s">
        <v>296</v>
      </c>
      <c r="K102" t="s">
        <v>296</v>
      </c>
      <c r="L102" t="s">
        <v>296</v>
      </c>
      <c r="M102" t="s">
        <v>296</v>
      </c>
      <c r="N102" t="str">
        <f>IF(Table13[[#This Row],[Cat]]="X", Table13[[#This Row],[Code]],"")</f>
        <v/>
      </c>
      <c r="O102" t="str">
        <f>IF(Table13[[#This Row],[Pengwing]]="X",Table13[[#This Row],[Code]],"")</f>
        <v>new LootDistributionData.BiomeData { biome = BiomeType.LilyPads_Crevice_SeamonkeyNest1, count = FindCount, probability = FindProbability},</v>
      </c>
      <c r="P102" t="str">
        <f>IF(Table13[[#This Row],[Pengling]]="X", Table13[[#This Row],[Code]],"")</f>
        <v/>
      </c>
      <c r="Q102" t="str">
        <f>IF(Table13[[#This Row],[SS Adult]]="X", Table13[[#This Row],[Code]],"")</f>
        <v/>
      </c>
      <c r="R102" t="str">
        <f>IF(Table13[[#This Row],[SS Baby]]="X", Table13[[#This Row],[Code]], "")</f>
        <v>new LootDistributionData.BiomeData { biome = BiomeType.LilyPads_Crevice_SeamonkeyNest1, count = FindCount, probability = FindProbability},</v>
      </c>
      <c r="S102" t="str">
        <f>IF(Table13[[#This Row],[Tri Blue]]="X", Table13[[#This Row],[Code]],"")</f>
        <v>new LootDistributionData.BiomeData { biome = BiomeType.LilyPads_Crevice_SeamonkeyNest1, count = FindCount, probability = FindProbability},</v>
      </c>
      <c r="T102" t="str">
        <f>IF(Table13[[#This Row],[Tri Gold]]="X", Table13[[#This Row],[Code]], "")</f>
        <v>new LootDistributionData.BiomeData { biome = BiomeType.LilyPads_Crevice_SeamonkeyNest1, count = FindCount, probability = FindProbability},</v>
      </c>
      <c r="U102" t="str">
        <f>IF(Table13[[#This Row],[Pinni]]="X", Table13[[#This Row],[Code]],"")</f>
        <v>new LootDistributionData.BiomeData { biome = BiomeType.LilyPads_Crevice_SeamonkeyNest1, count = FindCount, probability = FindProbability},</v>
      </c>
    </row>
    <row r="103" spans="2:21" x14ac:dyDescent="0.25">
      <c r="B103" t="s">
        <v>126</v>
      </c>
      <c r="C103" t="s">
        <v>297</v>
      </c>
      <c r="D103" t="s">
        <v>298</v>
      </c>
      <c r="E10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BiomeType.LilyPads_Crevice_SeamonkeyNest2, count = FindCount, probability = FindProbability},</v>
      </c>
      <c r="F103" s="3" t="s">
        <v>296</v>
      </c>
      <c r="H103" t="s">
        <v>296</v>
      </c>
      <c r="J103" t="s">
        <v>296</v>
      </c>
      <c r="L103" t="s">
        <v>296</v>
      </c>
      <c r="N103" t="str">
        <f>IF(Table13[[#This Row],[Cat]]="X", Table13[[#This Row],[Code]],"")</f>
        <v>new LootDistributionData.BiomeData { biome = BiomeType.LilyPads_Crevice_SeamonkeyNest2, count = FindCount, probability = FindProbability},</v>
      </c>
      <c r="O103" t="str">
        <f>IF(Table13[[#This Row],[Pengwing]]="X",Table13[[#This Row],[Code]],"")</f>
        <v/>
      </c>
      <c r="P103" t="str">
        <f>IF(Table13[[#This Row],[Pengling]]="X", Table13[[#This Row],[Code]],"")</f>
        <v>new LootDistributionData.BiomeData { biome = BiomeType.LilyPads_Crevice_SeamonkeyNest2, count = FindCount, probability = FindProbability},</v>
      </c>
      <c r="Q103" t="str">
        <f>IF(Table13[[#This Row],[SS Adult]]="X", Table13[[#This Row],[Code]],"")</f>
        <v>new LootDistributionData.BiomeData { biome = BiomeType.LilyPads_Crevice_SeamonkeyNest2, count = FindCount, probability = FindProbability},</v>
      </c>
      <c r="R103" t="str">
        <f>IF(Table13[[#This Row],[SS Baby]]="X", Table13[[#This Row],[Code]], "")</f>
        <v/>
      </c>
      <c r="S103" t="str">
        <f>IF(Table13[[#This Row],[Tri Blue]]="X", Table13[[#This Row],[Code]],"")</f>
        <v>new LootDistributionData.BiomeData { biome = BiomeType.LilyPads_Crevice_SeamonkeyNest2, count = FindCount, probability = FindProbability},</v>
      </c>
      <c r="T103" t="str">
        <f>IF(Table13[[#This Row],[Tri Gold]]="X", Table13[[#This Row],[Code]], "")</f>
        <v/>
      </c>
      <c r="U103" t="str">
        <f>IF(Table13[[#This Row],[Pinni]]="X", Table13[[#This Row],[Code]],"")</f>
        <v/>
      </c>
    </row>
    <row r="104" spans="2:21" x14ac:dyDescent="0.25">
      <c r="B104" t="s">
        <v>127</v>
      </c>
      <c r="C104" t="s">
        <v>297</v>
      </c>
      <c r="D104" t="s">
        <v>298</v>
      </c>
      <c r="E10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BiomeType.LilyPads_Crevice_SeamonkeyNest3, count = FindCount, probability = FindProbability},</v>
      </c>
      <c r="F104" s="3"/>
      <c r="G104" t="s">
        <v>296</v>
      </c>
      <c r="I104" t="s">
        <v>296</v>
      </c>
      <c r="K104" t="s">
        <v>296</v>
      </c>
      <c r="M104" t="s">
        <v>296</v>
      </c>
      <c r="N104" t="str">
        <f>IF(Table13[[#This Row],[Cat]]="X", Table13[[#This Row],[Code]],"")</f>
        <v/>
      </c>
      <c r="O104" t="str">
        <f>IF(Table13[[#This Row],[Pengwing]]="X",Table13[[#This Row],[Code]],"")</f>
        <v>new LootDistributionData.BiomeData { biome = BiomeType.LilyPads_Crevice_SeamonkeyNest3, count = FindCount, probability = FindProbability},</v>
      </c>
      <c r="P104" t="str">
        <f>IF(Table13[[#This Row],[Pengling]]="X", Table13[[#This Row],[Code]],"")</f>
        <v/>
      </c>
      <c r="Q104" t="str">
        <f>IF(Table13[[#This Row],[SS Adult]]="X", Table13[[#This Row],[Code]],"")</f>
        <v/>
      </c>
      <c r="R104" t="str">
        <f>IF(Table13[[#This Row],[SS Baby]]="X", Table13[[#This Row],[Code]], "")</f>
        <v>new LootDistributionData.BiomeData { biome = BiomeType.LilyPads_Crevice_SeamonkeyNest3, count = FindCount, probability = FindProbability},</v>
      </c>
      <c r="S104" t="str">
        <f>IF(Table13[[#This Row],[Tri Blue]]="X", Table13[[#This Row],[Code]],"")</f>
        <v/>
      </c>
      <c r="T104" t="str">
        <f>IF(Table13[[#This Row],[Tri Gold]]="X", Table13[[#This Row],[Code]], "")</f>
        <v>new LootDistributionData.BiomeData { biome = BiomeType.LilyPads_Crevice_SeamonkeyNest3, count = FindCount, probability = FindProbability},</v>
      </c>
      <c r="U104" t="str">
        <f>IF(Table13[[#This Row],[Pinni]]="X", Table13[[#This Row],[Code]],"")</f>
        <v>new LootDistributionData.BiomeData { biome = BiomeType.LilyPads_Crevice_SeamonkeyNest3, count = FindCount, probability = FindProbability},</v>
      </c>
    </row>
    <row r="105" spans="2:21" x14ac:dyDescent="0.25">
      <c r="B105" t="s">
        <v>128</v>
      </c>
      <c r="C105" t="s">
        <v>297</v>
      </c>
      <c r="D105" t="s">
        <v>298</v>
      </c>
      <c r="E10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BiomeType.LilyPads_Crevice_SeamonkeyNest4, count = FindCount, probability = FindProbability},</v>
      </c>
      <c r="F105" s="3" t="s">
        <v>296</v>
      </c>
      <c r="H105" t="s">
        <v>296</v>
      </c>
      <c r="J105" t="s">
        <v>296</v>
      </c>
      <c r="L105" t="s">
        <v>296</v>
      </c>
      <c r="N105" t="str">
        <f>IF(Table13[[#This Row],[Cat]]="X", Table13[[#This Row],[Code]],"")</f>
        <v>new LootDistributionData.BiomeData { biome = BiomeType.LilyPads_Crevice_SeamonkeyNest4, count = FindCount, probability = FindProbability},</v>
      </c>
      <c r="O105" t="str">
        <f>IF(Table13[[#This Row],[Pengwing]]="X",Table13[[#This Row],[Code]],"")</f>
        <v/>
      </c>
      <c r="P105" t="str">
        <f>IF(Table13[[#This Row],[Pengling]]="X", Table13[[#This Row],[Code]],"")</f>
        <v>new LootDistributionData.BiomeData { biome = BiomeType.LilyPads_Crevice_SeamonkeyNest4, count = FindCount, probability = FindProbability},</v>
      </c>
      <c r="Q105" t="str">
        <f>IF(Table13[[#This Row],[SS Adult]]="X", Table13[[#This Row],[Code]],"")</f>
        <v>new LootDistributionData.BiomeData { biome = BiomeType.LilyPads_Crevice_SeamonkeyNest4, count = FindCount, probability = FindProbability},</v>
      </c>
      <c r="R105" t="str">
        <f>IF(Table13[[#This Row],[SS Baby]]="X", Table13[[#This Row],[Code]], "")</f>
        <v/>
      </c>
      <c r="S105" t="str">
        <f>IF(Table13[[#This Row],[Tri Blue]]="X", Table13[[#This Row],[Code]],"")</f>
        <v>new LootDistributionData.BiomeData { biome = BiomeType.LilyPads_Crevice_SeamonkeyNest4, count = FindCount, probability = FindProbability},</v>
      </c>
      <c r="T105" t="str">
        <f>IF(Table13[[#This Row],[Tri Gold]]="X", Table13[[#This Row],[Code]], "")</f>
        <v/>
      </c>
      <c r="U105" t="str">
        <f>IF(Table13[[#This Row],[Pinni]]="X", Table13[[#This Row],[Code]],"")</f>
        <v/>
      </c>
    </row>
    <row r="106" spans="2:21" x14ac:dyDescent="0.25">
      <c r="B106" t="s">
        <v>129</v>
      </c>
      <c r="C106" t="s">
        <v>297</v>
      </c>
      <c r="D106" t="s">
        <v>298</v>
      </c>
      <c r="E10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BiomeType.LilyPads_Crevice_SeamonkeyNest5, count = FindCount, probability = FindProbability},</v>
      </c>
      <c r="F106" s="3"/>
      <c r="G106" t="s">
        <v>296</v>
      </c>
      <c r="H106" t="s">
        <v>296</v>
      </c>
      <c r="I106" t="s">
        <v>296</v>
      </c>
      <c r="J106" t="s">
        <v>296</v>
      </c>
      <c r="K106" t="s">
        <v>296</v>
      </c>
      <c r="M106" t="s">
        <v>296</v>
      </c>
      <c r="N106" t="str">
        <f>IF(Table13[[#This Row],[Cat]]="X", Table13[[#This Row],[Code]],"")</f>
        <v/>
      </c>
      <c r="O106" t="str">
        <f>IF(Table13[[#This Row],[Pengwing]]="X",Table13[[#This Row],[Code]],"")</f>
        <v>new LootDistributionData.BiomeData { biome = BiomeType.LilyPads_Crevice_SeamonkeyNest5, count = FindCount, probability = FindProbability},</v>
      </c>
      <c r="P106" t="str">
        <f>IF(Table13[[#This Row],[Pengling]]="X", Table13[[#This Row],[Code]],"")</f>
        <v>new LootDistributionData.BiomeData { biome = BiomeType.LilyPads_Crevice_SeamonkeyNest5, count = FindCount, probability = FindProbability},</v>
      </c>
      <c r="Q106" t="str">
        <f>IF(Table13[[#This Row],[SS Adult]]="X", Table13[[#This Row],[Code]],"")</f>
        <v>new LootDistributionData.BiomeData { biome = BiomeType.LilyPads_Crevice_SeamonkeyNest5, count = FindCount, probability = FindProbability},</v>
      </c>
      <c r="R106" t="str">
        <f>IF(Table13[[#This Row],[SS Baby]]="X", Table13[[#This Row],[Code]], "")</f>
        <v>new LootDistributionData.BiomeData { biome = BiomeType.LilyPads_Crevice_SeamonkeyNest5, count = FindCount, probability = FindProbability},</v>
      </c>
      <c r="S106" t="str">
        <f>IF(Table13[[#This Row],[Tri Blue]]="X", Table13[[#This Row],[Code]],"")</f>
        <v/>
      </c>
      <c r="T106" t="str">
        <f>IF(Table13[[#This Row],[Tri Gold]]="X", Table13[[#This Row],[Code]], "")</f>
        <v>new LootDistributionData.BiomeData { biome = BiomeType.LilyPads_Crevice_SeamonkeyNest5, count = FindCount, probability = FindProbability},</v>
      </c>
      <c r="U106" t="str">
        <f>IF(Table13[[#This Row],[Pinni]]="X", Table13[[#This Row],[Code]],"")</f>
        <v>new LootDistributionData.BiomeData { biome = BiomeType.LilyPads_Crevice_SeamonkeyNest5, count = FindCount, probability = FindProbability},</v>
      </c>
    </row>
    <row r="107" spans="2:21" x14ac:dyDescent="0.25">
      <c r="B107" t="s">
        <v>130</v>
      </c>
      <c r="C107" t="s">
        <v>297</v>
      </c>
      <c r="D107" t="s">
        <v>298</v>
      </c>
      <c r="E10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BiomeType.LilyPads_Crevice_Wall, count = FindCount, probability = FindProbability},</v>
      </c>
      <c r="F107" s="3"/>
      <c r="N107" t="str">
        <f>IF(Table13[[#This Row],[Cat]]="X", Table13[[#This Row],[Code]],"")</f>
        <v/>
      </c>
      <c r="O107" t="str">
        <f>IF(Table13[[#This Row],[Pengwing]]="X",Table13[[#This Row],[Code]],"")</f>
        <v/>
      </c>
      <c r="P107" t="str">
        <f>IF(Table13[[#This Row],[Pengling]]="X", Table13[[#This Row],[Code]],"")</f>
        <v/>
      </c>
      <c r="Q107" t="str">
        <f>IF(Table13[[#This Row],[SS Adult]]="X", Table13[[#This Row],[Code]],"")</f>
        <v/>
      </c>
      <c r="R107" t="str">
        <f>IF(Table13[[#This Row],[SS Baby]]="X", Table13[[#This Row],[Code]], "")</f>
        <v/>
      </c>
      <c r="S107" t="str">
        <f>IF(Table13[[#This Row],[Tri Blue]]="X", Table13[[#This Row],[Code]],"")</f>
        <v/>
      </c>
      <c r="T107" t="str">
        <f>IF(Table13[[#This Row],[Tri Gold]]="X", Table13[[#This Row],[Code]], "")</f>
        <v/>
      </c>
      <c r="U107" t="str">
        <f>IF(Table13[[#This Row],[Pinni]]="X", Table13[[#This Row],[Code]],"")</f>
        <v/>
      </c>
    </row>
    <row r="108" spans="2:21" x14ac:dyDescent="0.25">
      <c r="B108" t="s">
        <v>131</v>
      </c>
      <c r="C108" t="s">
        <v>297</v>
      </c>
      <c r="D108" t="s">
        <v>298</v>
      </c>
      <c r="E10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BiomeType.LilyPads_Deep_Coral, count = FindCount, probability = FindProbability},</v>
      </c>
      <c r="F108" s="3"/>
      <c r="N108" t="str">
        <f>IF(Table13[[#This Row],[Cat]]="X", Table13[[#This Row],[Code]],"")</f>
        <v/>
      </c>
      <c r="O108" t="str">
        <f>IF(Table13[[#This Row],[Pengwing]]="X",Table13[[#This Row],[Code]],"")</f>
        <v/>
      </c>
      <c r="P108" t="str">
        <f>IF(Table13[[#This Row],[Pengling]]="X", Table13[[#This Row],[Code]],"")</f>
        <v/>
      </c>
      <c r="Q108" t="str">
        <f>IF(Table13[[#This Row],[SS Adult]]="X", Table13[[#This Row],[Code]],"")</f>
        <v/>
      </c>
      <c r="R108" t="str">
        <f>IF(Table13[[#This Row],[SS Baby]]="X", Table13[[#This Row],[Code]], "")</f>
        <v/>
      </c>
      <c r="S108" t="str">
        <f>IF(Table13[[#This Row],[Tri Blue]]="X", Table13[[#This Row],[Code]],"")</f>
        <v/>
      </c>
      <c r="T108" t="str">
        <f>IF(Table13[[#This Row],[Tri Gold]]="X", Table13[[#This Row],[Code]], "")</f>
        <v/>
      </c>
      <c r="U108" t="str">
        <f>IF(Table13[[#This Row],[Pinni]]="X", Table13[[#This Row],[Code]],"")</f>
        <v/>
      </c>
    </row>
    <row r="109" spans="2:21" x14ac:dyDescent="0.25">
      <c r="B109" t="s">
        <v>132</v>
      </c>
      <c r="C109" t="s">
        <v>297</v>
      </c>
      <c r="D109" t="s">
        <v>298</v>
      </c>
      <c r="E10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BiomeType.LilyPads_Deep_Generic, count = FindCount, probability = FindProbability},</v>
      </c>
      <c r="F109" s="3"/>
      <c r="N109" t="str">
        <f>IF(Table13[[#This Row],[Cat]]="X", Table13[[#This Row],[Code]],"")</f>
        <v/>
      </c>
      <c r="O109" t="str">
        <f>IF(Table13[[#This Row],[Pengwing]]="X",Table13[[#This Row],[Code]],"")</f>
        <v/>
      </c>
      <c r="P109" t="str">
        <f>IF(Table13[[#This Row],[Pengling]]="X", Table13[[#This Row],[Code]],"")</f>
        <v/>
      </c>
      <c r="Q109" t="str">
        <f>IF(Table13[[#This Row],[SS Adult]]="X", Table13[[#This Row],[Code]],"")</f>
        <v/>
      </c>
      <c r="R109" t="str">
        <f>IF(Table13[[#This Row],[SS Baby]]="X", Table13[[#This Row],[Code]], "")</f>
        <v/>
      </c>
      <c r="S109" t="str">
        <f>IF(Table13[[#This Row],[Tri Blue]]="X", Table13[[#This Row],[Code]],"")</f>
        <v/>
      </c>
      <c r="T109" t="str">
        <f>IF(Table13[[#This Row],[Tri Gold]]="X", Table13[[#This Row],[Code]], "")</f>
        <v/>
      </c>
      <c r="U109" t="str">
        <f>IF(Table13[[#This Row],[Pinni]]="X", Table13[[#This Row],[Code]],"")</f>
        <v/>
      </c>
    </row>
    <row r="110" spans="2:21" x14ac:dyDescent="0.25">
      <c r="B110" t="s">
        <v>133</v>
      </c>
      <c r="C110" t="s">
        <v>297</v>
      </c>
      <c r="D110" t="s">
        <v>298</v>
      </c>
      <c r="E11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BiomeType.LilyPads_Deep_GiantFlower_Open, count = FindCount, probability = FindProbability},</v>
      </c>
      <c r="F110" s="3"/>
      <c r="N110" t="str">
        <f>IF(Table13[[#This Row],[Cat]]="X", Table13[[#This Row],[Code]],"")</f>
        <v/>
      </c>
      <c r="O110" t="str">
        <f>IF(Table13[[#This Row],[Pengwing]]="X",Table13[[#This Row],[Code]],"")</f>
        <v/>
      </c>
      <c r="P110" t="str">
        <f>IF(Table13[[#This Row],[Pengling]]="X", Table13[[#This Row],[Code]],"")</f>
        <v/>
      </c>
      <c r="Q110" t="str">
        <f>IF(Table13[[#This Row],[SS Adult]]="X", Table13[[#This Row],[Code]],"")</f>
        <v/>
      </c>
      <c r="R110" t="str">
        <f>IF(Table13[[#This Row],[SS Baby]]="X", Table13[[#This Row],[Code]], "")</f>
        <v/>
      </c>
      <c r="S110" t="str">
        <f>IF(Table13[[#This Row],[Tri Blue]]="X", Table13[[#This Row],[Code]],"")</f>
        <v/>
      </c>
      <c r="T110" t="str">
        <f>IF(Table13[[#This Row],[Tri Gold]]="X", Table13[[#This Row],[Code]], "")</f>
        <v/>
      </c>
      <c r="U110" t="str">
        <f>IF(Table13[[#This Row],[Pinni]]="X", Table13[[#This Row],[Code]],"")</f>
        <v/>
      </c>
    </row>
    <row r="111" spans="2:21" x14ac:dyDescent="0.25">
      <c r="B111" t="s">
        <v>134</v>
      </c>
      <c r="C111" t="s">
        <v>297</v>
      </c>
      <c r="D111" t="s">
        <v>298</v>
      </c>
      <c r="E11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BiomeType.LilyPads_Deep_Grass, count = FindCount, probability = FindProbability},</v>
      </c>
      <c r="F111" s="3"/>
      <c r="N111" t="str">
        <f>IF(Table13[[#This Row],[Cat]]="X", Table13[[#This Row],[Code]],"")</f>
        <v/>
      </c>
      <c r="O111" t="str">
        <f>IF(Table13[[#This Row],[Pengwing]]="X",Table13[[#This Row],[Code]],"")</f>
        <v/>
      </c>
      <c r="P111" t="str">
        <f>IF(Table13[[#This Row],[Pengling]]="X", Table13[[#This Row],[Code]],"")</f>
        <v/>
      </c>
      <c r="Q111" t="str">
        <f>IF(Table13[[#This Row],[SS Adult]]="X", Table13[[#This Row],[Code]],"")</f>
        <v/>
      </c>
      <c r="R111" t="str">
        <f>IF(Table13[[#This Row],[SS Baby]]="X", Table13[[#This Row],[Code]], "")</f>
        <v/>
      </c>
      <c r="S111" t="str">
        <f>IF(Table13[[#This Row],[Tri Blue]]="X", Table13[[#This Row],[Code]],"")</f>
        <v/>
      </c>
      <c r="T111" t="str">
        <f>IF(Table13[[#This Row],[Tri Gold]]="X", Table13[[#This Row],[Code]], "")</f>
        <v/>
      </c>
      <c r="U111" t="str">
        <f>IF(Table13[[#This Row],[Pinni]]="X", Table13[[#This Row],[Code]],"")</f>
        <v/>
      </c>
    </row>
    <row r="112" spans="2:21" x14ac:dyDescent="0.25">
      <c r="B112" t="s">
        <v>135</v>
      </c>
      <c r="C112" t="s">
        <v>297</v>
      </c>
      <c r="D112" t="s">
        <v>298</v>
      </c>
      <c r="E11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BiomeType.LilyPads_Deep_Ground, count = FindCount, probability = FindProbability},</v>
      </c>
      <c r="F112" s="3"/>
      <c r="N112" t="str">
        <f>IF(Table13[[#This Row],[Cat]]="X", Table13[[#This Row],[Code]],"")</f>
        <v/>
      </c>
      <c r="O112" t="str">
        <f>IF(Table13[[#This Row],[Pengwing]]="X",Table13[[#This Row],[Code]],"")</f>
        <v/>
      </c>
      <c r="P112" t="str">
        <f>IF(Table13[[#This Row],[Pengling]]="X", Table13[[#This Row],[Code]],"")</f>
        <v/>
      </c>
      <c r="Q112" t="str">
        <f>IF(Table13[[#This Row],[SS Adult]]="X", Table13[[#This Row],[Code]],"")</f>
        <v/>
      </c>
      <c r="R112" t="str">
        <f>IF(Table13[[#This Row],[SS Baby]]="X", Table13[[#This Row],[Code]], "")</f>
        <v/>
      </c>
      <c r="S112" t="str">
        <f>IF(Table13[[#This Row],[Tri Blue]]="X", Table13[[#This Row],[Code]],"")</f>
        <v/>
      </c>
      <c r="T112" t="str">
        <f>IF(Table13[[#This Row],[Tri Gold]]="X", Table13[[#This Row],[Code]], "")</f>
        <v/>
      </c>
      <c r="U112" t="str">
        <f>IF(Table13[[#This Row],[Pinni]]="X", Table13[[#This Row],[Code]],"")</f>
        <v/>
      </c>
    </row>
    <row r="113" spans="2:21" x14ac:dyDescent="0.25">
      <c r="B113" t="s">
        <v>136</v>
      </c>
      <c r="C113" t="s">
        <v>297</v>
      </c>
      <c r="D113" t="s">
        <v>298</v>
      </c>
      <c r="E11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BiomeType.LilyPads_Deep_Open, count = FindCount, probability = FindProbability},</v>
      </c>
      <c r="F113" s="3"/>
      <c r="N113" t="str">
        <f>IF(Table13[[#This Row],[Cat]]="X", Table13[[#This Row],[Code]],"")</f>
        <v/>
      </c>
      <c r="O113" t="str">
        <f>IF(Table13[[#This Row],[Pengwing]]="X",Table13[[#This Row],[Code]],"")</f>
        <v/>
      </c>
      <c r="P113" t="str">
        <f>IF(Table13[[#This Row],[Pengling]]="X", Table13[[#This Row],[Code]],"")</f>
        <v/>
      </c>
      <c r="Q113" t="str">
        <f>IF(Table13[[#This Row],[SS Adult]]="X", Table13[[#This Row],[Code]],"")</f>
        <v/>
      </c>
      <c r="R113" t="str">
        <f>IF(Table13[[#This Row],[SS Baby]]="X", Table13[[#This Row],[Code]], "")</f>
        <v/>
      </c>
      <c r="S113" t="str">
        <f>IF(Table13[[#This Row],[Tri Blue]]="X", Table13[[#This Row],[Code]],"")</f>
        <v/>
      </c>
      <c r="T113" t="str">
        <f>IF(Table13[[#This Row],[Tri Gold]]="X", Table13[[#This Row],[Code]], "")</f>
        <v/>
      </c>
      <c r="U113" t="str">
        <f>IF(Table13[[#This Row],[Pinni]]="X", Table13[[#This Row],[Code]],"")</f>
        <v/>
      </c>
    </row>
    <row r="114" spans="2:21" x14ac:dyDescent="0.25">
      <c r="B114" t="s">
        <v>137</v>
      </c>
      <c r="C114" t="s">
        <v>297</v>
      </c>
      <c r="D114" t="s">
        <v>298</v>
      </c>
      <c r="E11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BiomeType.LilyPads_Deep_Wall, count = FindCount, probability = FindProbability},</v>
      </c>
      <c r="F114" s="3"/>
      <c r="N114" t="str">
        <f>IF(Table13[[#This Row],[Cat]]="X", Table13[[#This Row],[Code]],"")</f>
        <v/>
      </c>
      <c r="O114" t="str">
        <f>IF(Table13[[#This Row],[Pengwing]]="X",Table13[[#This Row],[Code]],"")</f>
        <v/>
      </c>
      <c r="P114" t="str">
        <f>IF(Table13[[#This Row],[Pengling]]="X", Table13[[#This Row],[Code]],"")</f>
        <v/>
      </c>
      <c r="Q114" t="str">
        <f>IF(Table13[[#This Row],[SS Adult]]="X", Table13[[#This Row],[Code]],"")</f>
        <v/>
      </c>
      <c r="R114" t="str">
        <f>IF(Table13[[#This Row],[SS Baby]]="X", Table13[[#This Row],[Code]], "")</f>
        <v/>
      </c>
      <c r="S114" t="str">
        <f>IF(Table13[[#This Row],[Tri Blue]]="X", Table13[[#This Row],[Code]],"")</f>
        <v/>
      </c>
      <c r="T114" t="str">
        <f>IF(Table13[[#This Row],[Tri Gold]]="X", Table13[[#This Row],[Code]], "")</f>
        <v/>
      </c>
      <c r="U114" t="str">
        <f>IF(Table13[[#This Row],[Pinni]]="X", Table13[[#This Row],[Code]],"")</f>
        <v/>
      </c>
    </row>
    <row r="115" spans="2:21" x14ac:dyDescent="0.25">
      <c r="B115" t="s">
        <v>138</v>
      </c>
      <c r="C115" t="s">
        <v>297</v>
      </c>
      <c r="D115" t="s">
        <v>298</v>
      </c>
      <c r="E11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BiomeType.LilyPads_Generic, count = FindCount, probability = FindProbability},</v>
      </c>
      <c r="F115" s="3"/>
      <c r="N115" t="str">
        <f>IF(Table13[[#This Row],[Cat]]="X", Table13[[#This Row],[Code]],"")</f>
        <v/>
      </c>
      <c r="O115" t="str">
        <f>IF(Table13[[#This Row],[Pengwing]]="X",Table13[[#This Row],[Code]],"")</f>
        <v/>
      </c>
      <c r="P115" t="str">
        <f>IF(Table13[[#This Row],[Pengling]]="X", Table13[[#This Row],[Code]],"")</f>
        <v/>
      </c>
      <c r="Q115" t="str">
        <f>IF(Table13[[#This Row],[SS Adult]]="X", Table13[[#This Row],[Code]],"")</f>
        <v/>
      </c>
      <c r="R115" t="str">
        <f>IF(Table13[[#This Row],[SS Baby]]="X", Table13[[#This Row],[Code]], "")</f>
        <v/>
      </c>
      <c r="S115" t="str">
        <f>IF(Table13[[#This Row],[Tri Blue]]="X", Table13[[#This Row],[Code]],"")</f>
        <v/>
      </c>
      <c r="T115" t="str">
        <f>IF(Table13[[#This Row],[Tri Gold]]="X", Table13[[#This Row],[Code]], "")</f>
        <v/>
      </c>
      <c r="U115" t="str">
        <f>IF(Table13[[#This Row],[Pinni]]="X", Table13[[#This Row],[Code]],"")</f>
        <v/>
      </c>
    </row>
    <row r="116" spans="2:21" x14ac:dyDescent="0.25">
      <c r="B116" t="s">
        <v>139</v>
      </c>
      <c r="C116" t="s">
        <v>297</v>
      </c>
      <c r="D116" t="s">
        <v>298</v>
      </c>
      <c r="E11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BiomeType.LilyPads_Grass, count = FindCount, probability = FindProbability},</v>
      </c>
      <c r="F116" s="3"/>
      <c r="N116" t="str">
        <f>IF(Table13[[#This Row],[Cat]]="X", Table13[[#This Row],[Code]],"")</f>
        <v/>
      </c>
      <c r="O116" t="str">
        <f>IF(Table13[[#This Row],[Pengwing]]="X",Table13[[#This Row],[Code]],"")</f>
        <v/>
      </c>
      <c r="P116" t="str">
        <f>IF(Table13[[#This Row],[Pengling]]="X", Table13[[#This Row],[Code]],"")</f>
        <v/>
      </c>
      <c r="Q116" t="str">
        <f>IF(Table13[[#This Row],[SS Adult]]="X", Table13[[#This Row],[Code]],"")</f>
        <v/>
      </c>
      <c r="R116" t="str">
        <f>IF(Table13[[#This Row],[SS Baby]]="X", Table13[[#This Row],[Code]], "")</f>
        <v/>
      </c>
      <c r="S116" t="str">
        <f>IF(Table13[[#This Row],[Tri Blue]]="X", Table13[[#This Row],[Code]],"")</f>
        <v/>
      </c>
      <c r="T116" t="str">
        <f>IF(Table13[[#This Row],[Tri Gold]]="X", Table13[[#This Row],[Code]], "")</f>
        <v/>
      </c>
      <c r="U116" t="str">
        <f>IF(Table13[[#This Row],[Pinni]]="X", Table13[[#This Row],[Code]],"")</f>
        <v/>
      </c>
    </row>
    <row r="117" spans="2:21" x14ac:dyDescent="0.25">
      <c r="B117" t="s">
        <v>140</v>
      </c>
      <c r="C117" t="s">
        <v>297</v>
      </c>
      <c r="D117" t="s">
        <v>298</v>
      </c>
      <c r="E11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BiomeType.LilyPads_Ground, count = FindCount, probability = FindProbability},</v>
      </c>
      <c r="F117" s="3"/>
      <c r="N117" t="str">
        <f>IF(Table13[[#This Row],[Cat]]="X", Table13[[#This Row],[Code]],"")</f>
        <v/>
      </c>
      <c r="O117" t="str">
        <f>IF(Table13[[#This Row],[Pengwing]]="X",Table13[[#This Row],[Code]],"")</f>
        <v/>
      </c>
      <c r="P117" t="str">
        <f>IF(Table13[[#This Row],[Pengling]]="X", Table13[[#This Row],[Code]],"")</f>
        <v/>
      </c>
      <c r="Q117" t="str">
        <f>IF(Table13[[#This Row],[SS Adult]]="X", Table13[[#This Row],[Code]],"")</f>
        <v/>
      </c>
      <c r="R117" t="str">
        <f>IF(Table13[[#This Row],[SS Baby]]="X", Table13[[#This Row],[Code]], "")</f>
        <v/>
      </c>
      <c r="S117" t="str">
        <f>IF(Table13[[#This Row],[Tri Blue]]="X", Table13[[#This Row],[Code]],"")</f>
        <v/>
      </c>
      <c r="T117" t="str">
        <f>IF(Table13[[#This Row],[Tri Gold]]="X", Table13[[#This Row],[Code]], "")</f>
        <v/>
      </c>
      <c r="U117" t="str">
        <f>IF(Table13[[#This Row],[Pinni]]="X", Table13[[#This Row],[Code]],"")</f>
        <v/>
      </c>
    </row>
    <row r="118" spans="2:21" x14ac:dyDescent="0.25">
      <c r="B118" t="s">
        <v>141</v>
      </c>
      <c r="C118" t="s">
        <v>297</v>
      </c>
      <c r="D118" t="s">
        <v>298</v>
      </c>
      <c r="E11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BiomeType.LilyPads_Island_Open, count = FindCount, probability = FindProbability},</v>
      </c>
      <c r="F118" s="3"/>
      <c r="N118" t="str">
        <f>IF(Table13[[#This Row],[Cat]]="X", Table13[[#This Row],[Code]],"")</f>
        <v/>
      </c>
      <c r="O118" t="str">
        <f>IF(Table13[[#This Row],[Pengwing]]="X",Table13[[#This Row],[Code]],"")</f>
        <v/>
      </c>
      <c r="P118" t="str">
        <f>IF(Table13[[#This Row],[Pengling]]="X", Table13[[#This Row],[Code]],"")</f>
        <v/>
      </c>
      <c r="Q118" t="str">
        <f>IF(Table13[[#This Row],[SS Adult]]="X", Table13[[#This Row],[Code]],"")</f>
        <v/>
      </c>
      <c r="R118" t="str">
        <f>IF(Table13[[#This Row],[SS Baby]]="X", Table13[[#This Row],[Code]], "")</f>
        <v/>
      </c>
      <c r="S118" t="str">
        <f>IF(Table13[[#This Row],[Tri Blue]]="X", Table13[[#This Row],[Code]],"")</f>
        <v/>
      </c>
      <c r="T118" t="str">
        <f>IF(Table13[[#This Row],[Tri Gold]]="X", Table13[[#This Row],[Code]], "")</f>
        <v/>
      </c>
      <c r="U118" t="str">
        <f>IF(Table13[[#This Row],[Pinni]]="X", Table13[[#This Row],[Code]],"")</f>
        <v/>
      </c>
    </row>
    <row r="119" spans="2:21" x14ac:dyDescent="0.25">
      <c r="B119" t="s">
        <v>142</v>
      </c>
      <c r="C119" t="s">
        <v>297</v>
      </c>
      <c r="D119" t="s">
        <v>298</v>
      </c>
      <c r="E11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BiomeType.LilyPads_Islands_Cave_Ground, count = FindCount, probability = FindProbability},</v>
      </c>
      <c r="F119" s="3"/>
      <c r="N119" t="str">
        <f>IF(Table13[[#This Row],[Cat]]="X", Table13[[#This Row],[Code]],"")</f>
        <v/>
      </c>
      <c r="O119" t="str">
        <f>IF(Table13[[#This Row],[Pengwing]]="X",Table13[[#This Row],[Code]],"")</f>
        <v/>
      </c>
      <c r="P119" t="str">
        <f>IF(Table13[[#This Row],[Pengling]]="X", Table13[[#This Row],[Code]],"")</f>
        <v/>
      </c>
      <c r="Q119" t="str">
        <f>IF(Table13[[#This Row],[SS Adult]]="X", Table13[[#This Row],[Code]],"")</f>
        <v/>
      </c>
      <c r="R119" t="str">
        <f>IF(Table13[[#This Row],[SS Baby]]="X", Table13[[#This Row],[Code]], "")</f>
        <v/>
      </c>
      <c r="S119" t="str">
        <f>IF(Table13[[#This Row],[Tri Blue]]="X", Table13[[#This Row],[Code]],"")</f>
        <v/>
      </c>
      <c r="T119" t="str">
        <f>IF(Table13[[#This Row],[Tri Gold]]="X", Table13[[#This Row],[Code]], "")</f>
        <v/>
      </c>
      <c r="U119" t="str">
        <f>IF(Table13[[#This Row],[Pinni]]="X", Table13[[#This Row],[Code]],"")</f>
        <v/>
      </c>
    </row>
    <row r="120" spans="2:21" x14ac:dyDescent="0.25">
      <c r="B120" t="s">
        <v>143</v>
      </c>
      <c r="C120" t="s">
        <v>297</v>
      </c>
      <c r="D120" t="s">
        <v>298</v>
      </c>
      <c r="E12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BiomeType.LilyPads_Islands_Cave_Wall, count = FindCount, probability = FindProbability},</v>
      </c>
      <c r="F120" s="3"/>
      <c r="N120" t="str">
        <f>IF(Table13[[#This Row],[Cat]]="X", Table13[[#This Row],[Code]],"")</f>
        <v/>
      </c>
      <c r="O120" t="str">
        <f>IF(Table13[[#This Row],[Pengwing]]="X",Table13[[#This Row],[Code]],"")</f>
        <v/>
      </c>
      <c r="P120" t="str">
        <f>IF(Table13[[#This Row],[Pengling]]="X", Table13[[#This Row],[Code]],"")</f>
        <v/>
      </c>
      <c r="Q120" t="str">
        <f>IF(Table13[[#This Row],[SS Adult]]="X", Table13[[#This Row],[Code]],"")</f>
        <v/>
      </c>
      <c r="R120" t="str">
        <f>IF(Table13[[#This Row],[SS Baby]]="X", Table13[[#This Row],[Code]], "")</f>
        <v/>
      </c>
      <c r="S120" t="str">
        <f>IF(Table13[[#This Row],[Tri Blue]]="X", Table13[[#This Row],[Code]],"")</f>
        <v/>
      </c>
      <c r="T120" t="str">
        <f>IF(Table13[[#This Row],[Tri Gold]]="X", Table13[[#This Row],[Code]], "")</f>
        <v/>
      </c>
      <c r="U120" t="str">
        <f>IF(Table13[[#This Row],[Pinni]]="X", Table13[[#This Row],[Code]],"")</f>
        <v/>
      </c>
    </row>
    <row r="121" spans="2:21" x14ac:dyDescent="0.25">
      <c r="B121" t="s">
        <v>144</v>
      </c>
      <c r="C121" t="s">
        <v>297</v>
      </c>
      <c r="D121" t="s">
        <v>298</v>
      </c>
      <c r="E12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BiomeType.LilyPads_Islands_Coral, count = FindCount, probability = FindProbability},</v>
      </c>
      <c r="F121" s="3"/>
      <c r="N121" t="str">
        <f>IF(Table13[[#This Row],[Cat]]="X", Table13[[#This Row],[Code]],"")</f>
        <v/>
      </c>
      <c r="O121" t="str">
        <f>IF(Table13[[#This Row],[Pengwing]]="X",Table13[[#This Row],[Code]],"")</f>
        <v/>
      </c>
      <c r="P121" t="str">
        <f>IF(Table13[[#This Row],[Pengling]]="X", Table13[[#This Row],[Code]],"")</f>
        <v/>
      </c>
      <c r="Q121" t="str">
        <f>IF(Table13[[#This Row],[SS Adult]]="X", Table13[[#This Row],[Code]],"")</f>
        <v/>
      </c>
      <c r="R121" t="str">
        <f>IF(Table13[[#This Row],[SS Baby]]="X", Table13[[#This Row],[Code]], "")</f>
        <v/>
      </c>
      <c r="S121" t="str">
        <f>IF(Table13[[#This Row],[Tri Blue]]="X", Table13[[#This Row],[Code]],"")</f>
        <v/>
      </c>
      <c r="T121" t="str">
        <f>IF(Table13[[#This Row],[Tri Gold]]="X", Table13[[#This Row],[Code]], "")</f>
        <v/>
      </c>
      <c r="U121" t="str">
        <f>IF(Table13[[#This Row],[Pinni]]="X", Table13[[#This Row],[Code]],"")</f>
        <v/>
      </c>
    </row>
    <row r="122" spans="2:21" x14ac:dyDescent="0.25">
      <c r="B122" t="s">
        <v>145</v>
      </c>
      <c r="C122" t="s">
        <v>297</v>
      </c>
      <c r="D122" t="s">
        <v>298</v>
      </c>
      <c r="E12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BiomeType.LilyPads_Islands_Grass, count = FindCount, probability = FindProbability},</v>
      </c>
      <c r="F122" s="3"/>
      <c r="N122" t="str">
        <f>IF(Table13[[#This Row],[Cat]]="X", Table13[[#This Row],[Code]],"")</f>
        <v/>
      </c>
      <c r="O122" t="str">
        <f>IF(Table13[[#This Row],[Pengwing]]="X",Table13[[#This Row],[Code]],"")</f>
        <v/>
      </c>
      <c r="P122" t="str">
        <f>IF(Table13[[#This Row],[Pengling]]="X", Table13[[#This Row],[Code]],"")</f>
        <v/>
      </c>
      <c r="Q122" t="str">
        <f>IF(Table13[[#This Row],[SS Adult]]="X", Table13[[#This Row],[Code]],"")</f>
        <v/>
      </c>
      <c r="R122" t="str">
        <f>IF(Table13[[#This Row],[SS Baby]]="X", Table13[[#This Row],[Code]], "")</f>
        <v/>
      </c>
      <c r="S122" t="str">
        <f>IF(Table13[[#This Row],[Tri Blue]]="X", Table13[[#This Row],[Code]],"")</f>
        <v/>
      </c>
      <c r="T122" t="str">
        <f>IF(Table13[[#This Row],[Tri Gold]]="X", Table13[[#This Row],[Code]], "")</f>
        <v/>
      </c>
      <c r="U122" t="str">
        <f>IF(Table13[[#This Row],[Pinni]]="X", Table13[[#This Row],[Code]],"")</f>
        <v/>
      </c>
    </row>
    <row r="123" spans="2:21" x14ac:dyDescent="0.25">
      <c r="B123" t="s">
        <v>146</v>
      </c>
      <c r="C123" t="s">
        <v>297</v>
      </c>
      <c r="D123" t="s">
        <v>298</v>
      </c>
      <c r="E12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BiomeType.LilyPads_Islands_Ground, count = FindCount, probability = FindProbability},</v>
      </c>
      <c r="F123" s="3"/>
      <c r="N123" t="str">
        <f>IF(Table13[[#This Row],[Cat]]="X", Table13[[#This Row],[Code]],"")</f>
        <v/>
      </c>
      <c r="O123" t="str">
        <f>IF(Table13[[#This Row],[Pengwing]]="X",Table13[[#This Row],[Code]],"")</f>
        <v/>
      </c>
      <c r="P123" t="str">
        <f>IF(Table13[[#This Row],[Pengling]]="X", Table13[[#This Row],[Code]],"")</f>
        <v/>
      </c>
      <c r="Q123" t="str">
        <f>IF(Table13[[#This Row],[SS Adult]]="X", Table13[[#This Row],[Code]],"")</f>
        <v/>
      </c>
      <c r="R123" t="str">
        <f>IF(Table13[[#This Row],[SS Baby]]="X", Table13[[#This Row],[Code]], "")</f>
        <v/>
      </c>
      <c r="S123" t="str">
        <f>IF(Table13[[#This Row],[Tri Blue]]="X", Table13[[#This Row],[Code]],"")</f>
        <v/>
      </c>
      <c r="T123" t="str">
        <f>IF(Table13[[#This Row],[Tri Gold]]="X", Table13[[#This Row],[Code]], "")</f>
        <v/>
      </c>
      <c r="U123" t="str">
        <f>IF(Table13[[#This Row],[Pinni]]="X", Table13[[#This Row],[Code]],"")</f>
        <v/>
      </c>
    </row>
    <row r="124" spans="2:21" x14ac:dyDescent="0.25">
      <c r="B124" t="s">
        <v>147</v>
      </c>
      <c r="C124" t="s">
        <v>297</v>
      </c>
      <c r="D124" t="s">
        <v>298</v>
      </c>
      <c r="E12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BiomeType.LilyPads_Islands_Wall, count = FindCount, probability = FindProbability},</v>
      </c>
      <c r="F124" s="3"/>
      <c r="N124" t="str">
        <f>IF(Table13[[#This Row],[Cat]]="X", Table13[[#This Row],[Code]],"")</f>
        <v/>
      </c>
      <c r="O124" t="str">
        <f>IF(Table13[[#This Row],[Pengwing]]="X",Table13[[#This Row],[Code]],"")</f>
        <v/>
      </c>
      <c r="P124" t="str">
        <f>IF(Table13[[#This Row],[Pengling]]="X", Table13[[#This Row],[Code]],"")</f>
        <v/>
      </c>
      <c r="Q124" t="str">
        <f>IF(Table13[[#This Row],[SS Adult]]="X", Table13[[#This Row],[Code]],"")</f>
        <v/>
      </c>
      <c r="R124" t="str">
        <f>IF(Table13[[#This Row],[SS Baby]]="X", Table13[[#This Row],[Code]], "")</f>
        <v/>
      </c>
      <c r="S124" t="str">
        <f>IF(Table13[[#This Row],[Tri Blue]]="X", Table13[[#This Row],[Code]],"")</f>
        <v/>
      </c>
      <c r="T124" t="str">
        <f>IF(Table13[[#This Row],[Tri Gold]]="X", Table13[[#This Row],[Code]], "")</f>
        <v/>
      </c>
      <c r="U124" t="str">
        <f>IF(Table13[[#This Row],[Pinni]]="X", Table13[[#This Row],[Code]],"")</f>
        <v/>
      </c>
    </row>
    <row r="125" spans="2:21" x14ac:dyDescent="0.25">
      <c r="B125" t="s">
        <v>148</v>
      </c>
      <c r="C125" t="s">
        <v>297</v>
      </c>
      <c r="D125" t="s">
        <v>298</v>
      </c>
      <c r="E12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BiomeType.LilyPads_MegaIsland_Coral, count = FindCount, probability = FindProbability},</v>
      </c>
      <c r="F125" s="3"/>
      <c r="N125" t="str">
        <f>IF(Table13[[#This Row],[Cat]]="X", Table13[[#This Row],[Code]],"")</f>
        <v/>
      </c>
      <c r="O125" t="str">
        <f>IF(Table13[[#This Row],[Pengwing]]="X",Table13[[#This Row],[Code]],"")</f>
        <v/>
      </c>
      <c r="P125" t="str">
        <f>IF(Table13[[#This Row],[Pengling]]="X", Table13[[#This Row],[Code]],"")</f>
        <v/>
      </c>
      <c r="Q125" t="str">
        <f>IF(Table13[[#This Row],[SS Adult]]="X", Table13[[#This Row],[Code]],"")</f>
        <v/>
      </c>
      <c r="R125" t="str">
        <f>IF(Table13[[#This Row],[SS Baby]]="X", Table13[[#This Row],[Code]], "")</f>
        <v/>
      </c>
      <c r="S125" t="str">
        <f>IF(Table13[[#This Row],[Tri Blue]]="X", Table13[[#This Row],[Code]],"")</f>
        <v/>
      </c>
      <c r="T125" t="str">
        <f>IF(Table13[[#This Row],[Tri Gold]]="X", Table13[[#This Row],[Code]], "")</f>
        <v/>
      </c>
      <c r="U125" t="str">
        <f>IF(Table13[[#This Row],[Pinni]]="X", Table13[[#This Row],[Code]],"")</f>
        <v/>
      </c>
    </row>
    <row r="126" spans="2:21" x14ac:dyDescent="0.25">
      <c r="B126" t="s">
        <v>149</v>
      </c>
      <c r="C126" t="s">
        <v>297</v>
      </c>
      <c r="D126" t="s">
        <v>298</v>
      </c>
      <c r="E12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BiomeType.LilyPads_MegaIsland_Grass, count = FindCount, probability = FindProbability},</v>
      </c>
      <c r="F126" s="3"/>
      <c r="N126" t="str">
        <f>IF(Table13[[#This Row],[Cat]]="X", Table13[[#This Row],[Code]],"")</f>
        <v/>
      </c>
      <c r="O126" t="str">
        <f>IF(Table13[[#This Row],[Pengwing]]="X",Table13[[#This Row],[Code]],"")</f>
        <v/>
      </c>
      <c r="P126" t="str">
        <f>IF(Table13[[#This Row],[Pengling]]="X", Table13[[#This Row],[Code]],"")</f>
        <v/>
      </c>
      <c r="Q126" t="str">
        <f>IF(Table13[[#This Row],[SS Adult]]="X", Table13[[#This Row],[Code]],"")</f>
        <v/>
      </c>
      <c r="R126" t="str">
        <f>IF(Table13[[#This Row],[SS Baby]]="X", Table13[[#This Row],[Code]], "")</f>
        <v/>
      </c>
      <c r="S126" t="str">
        <f>IF(Table13[[#This Row],[Tri Blue]]="X", Table13[[#This Row],[Code]],"")</f>
        <v/>
      </c>
      <c r="T126" t="str">
        <f>IF(Table13[[#This Row],[Tri Gold]]="X", Table13[[#This Row],[Code]], "")</f>
        <v/>
      </c>
      <c r="U126" t="str">
        <f>IF(Table13[[#This Row],[Pinni]]="X", Table13[[#This Row],[Code]],"")</f>
        <v/>
      </c>
    </row>
    <row r="127" spans="2:21" x14ac:dyDescent="0.25">
      <c r="B127" t="s">
        <v>150</v>
      </c>
      <c r="C127" t="s">
        <v>297</v>
      </c>
      <c r="D127" t="s">
        <v>298</v>
      </c>
      <c r="E12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BiomeType.LilyPads_MegaIsland_Ground, count = FindCount, probability = FindProbability},</v>
      </c>
      <c r="F127" s="3"/>
      <c r="N127" t="str">
        <f>IF(Table13[[#This Row],[Cat]]="X", Table13[[#This Row],[Code]],"")</f>
        <v/>
      </c>
      <c r="O127" t="str">
        <f>IF(Table13[[#This Row],[Pengwing]]="X",Table13[[#This Row],[Code]],"")</f>
        <v/>
      </c>
      <c r="P127" t="str">
        <f>IF(Table13[[#This Row],[Pengling]]="X", Table13[[#This Row],[Code]],"")</f>
        <v/>
      </c>
      <c r="Q127" t="str">
        <f>IF(Table13[[#This Row],[SS Adult]]="X", Table13[[#This Row],[Code]],"")</f>
        <v/>
      </c>
      <c r="R127" t="str">
        <f>IF(Table13[[#This Row],[SS Baby]]="X", Table13[[#This Row],[Code]], "")</f>
        <v/>
      </c>
      <c r="S127" t="str">
        <f>IF(Table13[[#This Row],[Tri Blue]]="X", Table13[[#This Row],[Code]],"")</f>
        <v/>
      </c>
      <c r="T127" t="str">
        <f>IF(Table13[[#This Row],[Tri Gold]]="X", Table13[[#This Row],[Code]], "")</f>
        <v/>
      </c>
      <c r="U127" t="str">
        <f>IF(Table13[[#This Row],[Pinni]]="X", Table13[[#This Row],[Code]],"")</f>
        <v/>
      </c>
    </row>
    <row r="128" spans="2:21" x14ac:dyDescent="0.25">
      <c r="B128" t="s">
        <v>151</v>
      </c>
      <c r="C128" t="s">
        <v>297</v>
      </c>
      <c r="D128" t="s">
        <v>298</v>
      </c>
      <c r="E12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BiomeType.LilyPads_MegaIsland_Open, count = FindCount, probability = FindProbability},</v>
      </c>
      <c r="F128" s="3"/>
      <c r="N128" t="str">
        <f>IF(Table13[[#This Row],[Cat]]="X", Table13[[#This Row],[Code]],"")</f>
        <v/>
      </c>
      <c r="O128" t="str">
        <f>IF(Table13[[#This Row],[Pengwing]]="X",Table13[[#This Row],[Code]],"")</f>
        <v/>
      </c>
      <c r="P128" t="str">
        <f>IF(Table13[[#This Row],[Pengling]]="X", Table13[[#This Row],[Code]],"")</f>
        <v/>
      </c>
      <c r="Q128" t="str">
        <f>IF(Table13[[#This Row],[SS Adult]]="X", Table13[[#This Row],[Code]],"")</f>
        <v/>
      </c>
      <c r="R128" t="str">
        <f>IF(Table13[[#This Row],[SS Baby]]="X", Table13[[#This Row],[Code]], "")</f>
        <v/>
      </c>
      <c r="S128" t="str">
        <f>IF(Table13[[#This Row],[Tri Blue]]="X", Table13[[#This Row],[Code]],"")</f>
        <v/>
      </c>
      <c r="T128" t="str">
        <f>IF(Table13[[#This Row],[Tri Gold]]="X", Table13[[#This Row],[Code]], "")</f>
        <v/>
      </c>
      <c r="U128" t="str">
        <f>IF(Table13[[#This Row],[Pinni]]="X", Table13[[#This Row],[Code]],"")</f>
        <v/>
      </c>
    </row>
    <row r="129" spans="2:21" x14ac:dyDescent="0.25">
      <c r="B129" t="s">
        <v>152</v>
      </c>
      <c r="C129" t="s">
        <v>297</v>
      </c>
      <c r="D129" t="s">
        <v>298</v>
      </c>
      <c r="E12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BiomeType.LilyPads_MegaIsland_Wall, count = FindCount, probability = FindProbability},</v>
      </c>
      <c r="F129" s="3"/>
      <c r="N129" t="str">
        <f>IF(Table13[[#This Row],[Cat]]="X", Table13[[#This Row],[Code]],"")</f>
        <v/>
      </c>
      <c r="O129" t="str">
        <f>IF(Table13[[#This Row],[Pengwing]]="X",Table13[[#This Row],[Code]],"")</f>
        <v/>
      </c>
      <c r="P129" t="str">
        <f>IF(Table13[[#This Row],[Pengling]]="X", Table13[[#This Row],[Code]],"")</f>
        <v/>
      </c>
      <c r="Q129" t="str">
        <f>IF(Table13[[#This Row],[SS Adult]]="X", Table13[[#This Row],[Code]],"")</f>
        <v/>
      </c>
      <c r="R129" t="str">
        <f>IF(Table13[[#This Row],[SS Baby]]="X", Table13[[#This Row],[Code]], "")</f>
        <v/>
      </c>
      <c r="S129" t="str">
        <f>IF(Table13[[#This Row],[Tri Blue]]="X", Table13[[#This Row],[Code]],"")</f>
        <v/>
      </c>
      <c r="T129" t="str">
        <f>IF(Table13[[#This Row],[Tri Gold]]="X", Table13[[#This Row],[Code]], "")</f>
        <v/>
      </c>
      <c r="U129" t="str">
        <f>IF(Table13[[#This Row],[Pinni]]="X", Table13[[#This Row],[Code]],"")</f>
        <v/>
      </c>
    </row>
    <row r="130" spans="2:21" x14ac:dyDescent="0.25">
      <c r="B130" t="s">
        <v>153</v>
      </c>
      <c r="C130" t="s">
        <v>297</v>
      </c>
      <c r="D130" t="s">
        <v>298</v>
      </c>
      <c r="E13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BiomeType.LilyPads_MegaTrench_Ground, count = FindCount, probability = FindProbability},</v>
      </c>
      <c r="F130" s="3"/>
      <c r="N130" t="str">
        <f>IF(Table13[[#This Row],[Cat]]="X", Table13[[#This Row],[Code]],"")</f>
        <v/>
      </c>
      <c r="O130" t="str">
        <f>IF(Table13[[#This Row],[Pengwing]]="X",Table13[[#This Row],[Code]],"")</f>
        <v/>
      </c>
      <c r="P130" t="str">
        <f>IF(Table13[[#This Row],[Pengling]]="X", Table13[[#This Row],[Code]],"")</f>
        <v/>
      </c>
      <c r="Q130" t="str">
        <f>IF(Table13[[#This Row],[SS Adult]]="X", Table13[[#This Row],[Code]],"")</f>
        <v/>
      </c>
      <c r="R130" t="str">
        <f>IF(Table13[[#This Row],[SS Baby]]="X", Table13[[#This Row],[Code]], "")</f>
        <v/>
      </c>
      <c r="S130" t="str">
        <f>IF(Table13[[#This Row],[Tri Blue]]="X", Table13[[#This Row],[Code]],"")</f>
        <v/>
      </c>
      <c r="T130" t="str">
        <f>IF(Table13[[#This Row],[Tri Gold]]="X", Table13[[#This Row],[Code]], "")</f>
        <v/>
      </c>
      <c r="U130" t="str">
        <f>IF(Table13[[#This Row],[Pinni]]="X", Table13[[#This Row],[Code]],"")</f>
        <v/>
      </c>
    </row>
    <row r="131" spans="2:21" x14ac:dyDescent="0.25">
      <c r="B131" t="s">
        <v>154</v>
      </c>
      <c r="C131" t="s">
        <v>297</v>
      </c>
      <c r="D131" t="s">
        <v>298</v>
      </c>
      <c r="E13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BiomeType.LilyPads_MegaTrench_Wall, count = FindCount, probability = FindProbability},</v>
      </c>
      <c r="F131" s="3"/>
      <c r="N131" t="str">
        <f>IF(Table13[[#This Row],[Cat]]="X", Table13[[#This Row],[Code]],"")</f>
        <v/>
      </c>
      <c r="O131" t="str">
        <f>IF(Table13[[#This Row],[Pengwing]]="X",Table13[[#This Row],[Code]],"")</f>
        <v/>
      </c>
      <c r="P131" t="str">
        <f>IF(Table13[[#This Row],[Pengling]]="X", Table13[[#This Row],[Code]],"")</f>
        <v/>
      </c>
      <c r="Q131" t="str">
        <f>IF(Table13[[#This Row],[SS Adult]]="X", Table13[[#This Row],[Code]],"")</f>
        <v/>
      </c>
      <c r="R131" t="str">
        <f>IF(Table13[[#This Row],[SS Baby]]="X", Table13[[#This Row],[Code]], "")</f>
        <v/>
      </c>
      <c r="S131" t="str">
        <f>IF(Table13[[#This Row],[Tri Blue]]="X", Table13[[#This Row],[Code]],"")</f>
        <v/>
      </c>
      <c r="T131" t="str">
        <f>IF(Table13[[#This Row],[Tri Gold]]="X", Table13[[#This Row],[Code]], "")</f>
        <v/>
      </c>
      <c r="U131" t="str">
        <f>IF(Table13[[#This Row],[Pinni]]="X", Table13[[#This Row],[Code]],"")</f>
        <v/>
      </c>
    </row>
    <row r="132" spans="2:21" x14ac:dyDescent="0.25">
      <c r="B132" t="s">
        <v>155</v>
      </c>
      <c r="C132" t="s">
        <v>297</v>
      </c>
      <c r="D132" t="s">
        <v>298</v>
      </c>
      <c r="E13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BiomeType.LilyPads_Open, count = FindCount, probability = FindProbability},</v>
      </c>
      <c r="F132" s="3"/>
      <c r="N132" t="str">
        <f>IF(Table13[[#This Row],[Cat]]="X", Table13[[#This Row],[Code]],"")</f>
        <v/>
      </c>
      <c r="O132" t="str">
        <f>IF(Table13[[#This Row],[Pengwing]]="X",Table13[[#This Row],[Code]],"")</f>
        <v/>
      </c>
      <c r="P132" t="str">
        <f>IF(Table13[[#This Row],[Pengling]]="X", Table13[[#This Row],[Code]],"")</f>
        <v/>
      </c>
      <c r="Q132" t="str">
        <f>IF(Table13[[#This Row],[SS Adult]]="X", Table13[[#This Row],[Code]],"")</f>
        <v/>
      </c>
      <c r="R132" t="str">
        <f>IF(Table13[[#This Row],[SS Baby]]="X", Table13[[#This Row],[Code]], "")</f>
        <v/>
      </c>
      <c r="S132" t="str">
        <f>IF(Table13[[#This Row],[Tri Blue]]="X", Table13[[#This Row],[Code]],"")</f>
        <v/>
      </c>
      <c r="T132" t="str">
        <f>IF(Table13[[#This Row],[Tri Gold]]="X", Table13[[#This Row],[Code]], "")</f>
        <v/>
      </c>
      <c r="U132" t="str">
        <f>IF(Table13[[#This Row],[Pinni]]="X", Table13[[#This Row],[Code]],"")</f>
        <v/>
      </c>
    </row>
    <row r="133" spans="2:21" x14ac:dyDescent="0.25">
      <c r="B133" t="s">
        <v>156</v>
      </c>
      <c r="C133" t="s">
        <v>297</v>
      </c>
      <c r="D133" t="s">
        <v>298</v>
      </c>
      <c r="E13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BiomeType.LilyPads_OreVein1, count = FindCount, probability = FindProbability},</v>
      </c>
      <c r="F133" s="3"/>
      <c r="N133" t="str">
        <f>IF(Table13[[#This Row],[Cat]]="X", Table13[[#This Row],[Code]],"")</f>
        <v/>
      </c>
      <c r="O133" t="str">
        <f>IF(Table13[[#This Row],[Pengwing]]="X",Table13[[#This Row],[Code]],"")</f>
        <v/>
      </c>
      <c r="P133" t="str">
        <f>IF(Table13[[#This Row],[Pengling]]="X", Table13[[#This Row],[Code]],"")</f>
        <v/>
      </c>
      <c r="Q133" t="str">
        <f>IF(Table13[[#This Row],[SS Adult]]="X", Table13[[#This Row],[Code]],"")</f>
        <v/>
      </c>
      <c r="R133" t="str">
        <f>IF(Table13[[#This Row],[SS Baby]]="X", Table13[[#This Row],[Code]], "")</f>
        <v/>
      </c>
      <c r="S133" t="str">
        <f>IF(Table13[[#This Row],[Tri Blue]]="X", Table13[[#This Row],[Code]],"")</f>
        <v/>
      </c>
      <c r="T133" t="str">
        <f>IF(Table13[[#This Row],[Tri Gold]]="X", Table13[[#This Row],[Code]], "")</f>
        <v/>
      </c>
      <c r="U133" t="str">
        <f>IF(Table13[[#This Row],[Pinni]]="X", Table13[[#This Row],[Code]],"")</f>
        <v/>
      </c>
    </row>
    <row r="134" spans="2:21" x14ac:dyDescent="0.25">
      <c r="B134" t="s">
        <v>157</v>
      </c>
      <c r="C134" t="s">
        <v>297</v>
      </c>
      <c r="D134" t="s">
        <v>298</v>
      </c>
      <c r="E13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BiomeType.LilyPads_OreVein2, count = FindCount, probability = FindProbability},</v>
      </c>
      <c r="F134" s="3"/>
      <c r="N134" t="str">
        <f>IF(Table13[[#This Row],[Cat]]="X", Table13[[#This Row],[Code]],"")</f>
        <v/>
      </c>
      <c r="O134" t="str">
        <f>IF(Table13[[#This Row],[Pengwing]]="X",Table13[[#This Row],[Code]],"")</f>
        <v/>
      </c>
      <c r="P134" t="str">
        <f>IF(Table13[[#This Row],[Pengling]]="X", Table13[[#This Row],[Code]],"")</f>
        <v/>
      </c>
      <c r="Q134" t="str">
        <f>IF(Table13[[#This Row],[SS Adult]]="X", Table13[[#This Row],[Code]],"")</f>
        <v/>
      </c>
      <c r="R134" t="str">
        <f>IF(Table13[[#This Row],[SS Baby]]="X", Table13[[#This Row],[Code]], "")</f>
        <v/>
      </c>
      <c r="S134" t="str">
        <f>IF(Table13[[#This Row],[Tri Blue]]="X", Table13[[#This Row],[Code]],"")</f>
        <v/>
      </c>
      <c r="T134" t="str">
        <f>IF(Table13[[#This Row],[Tri Gold]]="X", Table13[[#This Row],[Code]], "")</f>
        <v/>
      </c>
      <c r="U134" t="str">
        <f>IF(Table13[[#This Row],[Pinni]]="X", Table13[[#This Row],[Code]],"")</f>
        <v/>
      </c>
    </row>
    <row r="135" spans="2:21" x14ac:dyDescent="0.25">
      <c r="B135" t="s">
        <v>158</v>
      </c>
      <c r="C135" t="s">
        <v>297</v>
      </c>
      <c r="D135" t="s">
        <v>298</v>
      </c>
      <c r="E13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BiomeType.LilyPads_Shallow_Open, count = FindCount, probability = FindProbability},</v>
      </c>
      <c r="F135" s="3"/>
      <c r="N135" t="str">
        <f>IF(Table13[[#This Row],[Cat]]="X", Table13[[#This Row],[Code]],"")</f>
        <v/>
      </c>
      <c r="O135" t="str">
        <f>IF(Table13[[#This Row],[Pengwing]]="X",Table13[[#This Row],[Code]],"")</f>
        <v/>
      </c>
      <c r="P135" t="str">
        <f>IF(Table13[[#This Row],[Pengling]]="X", Table13[[#This Row],[Code]],"")</f>
        <v/>
      </c>
      <c r="Q135" t="str">
        <f>IF(Table13[[#This Row],[SS Adult]]="X", Table13[[#This Row],[Code]],"")</f>
        <v/>
      </c>
      <c r="R135" t="str">
        <f>IF(Table13[[#This Row],[SS Baby]]="X", Table13[[#This Row],[Code]], "")</f>
        <v/>
      </c>
      <c r="S135" t="str">
        <f>IF(Table13[[#This Row],[Tri Blue]]="X", Table13[[#This Row],[Code]],"")</f>
        <v/>
      </c>
      <c r="T135" t="str">
        <f>IF(Table13[[#This Row],[Tri Gold]]="X", Table13[[#This Row],[Code]], "")</f>
        <v/>
      </c>
      <c r="U135" t="str">
        <f>IF(Table13[[#This Row],[Pinni]]="X", Table13[[#This Row],[Code]],"")</f>
        <v/>
      </c>
    </row>
    <row r="136" spans="2:21" x14ac:dyDescent="0.25">
      <c r="B136" t="s">
        <v>159</v>
      </c>
      <c r="C136" t="s">
        <v>297</v>
      </c>
      <c r="D136" t="s">
        <v>298</v>
      </c>
      <c r="E13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BiomeType.LilyPads_ShipWreck_Coral, count = FindCount, probability = FindProbability},</v>
      </c>
      <c r="F136" s="3"/>
      <c r="N136" t="str">
        <f>IF(Table13[[#This Row],[Cat]]="X", Table13[[#This Row],[Code]],"")</f>
        <v/>
      </c>
      <c r="O136" t="str">
        <f>IF(Table13[[#This Row],[Pengwing]]="X",Table13[[#This Row],[Code]],"")</f>
        <v/>
      </c>
      <c r="P136" t="str">
        <f>IF(Table13[[#This Row],[Pengling]]="X", Table13[[#This Row],[Code]],"")</f>
        <v/>
      </c>
      <c r="Q136" t="str">
        <f>IF(Table13[[#This Row],[SS Adult]]="X", Table13[[#This Row],[Code]],"")</f>
        <v/>
      </c>
      <c r="R136" t="str">
        <f>IF(Table13[[#This Row],[SS Baby]]="X", Table13[[#This Row],[Code]], "")</f>
        <v/>
      </c>
      <c r="S136" t="str">
        <f>IF(Table13[[#This Row],[Tri Blue]]="X", Table13[[#This Row],[Code]],"")</f>
        <v/>
      </c>
      <c r="T136" t="str">
        <f>IF(Table13[[#This Row],[Tri Gold]]="X", Table13[[#This Row],[Code]], "")</f>
        <v/>
      </c>
      <c r="U136" t="str">
        <f>IF(Table13[[#This Row],[Pinni]]="X", Table13[[#This Row],[Code]],"")</f>
        <v/>
      </c>
    </row>
    <row r="137" spans="2:21" x14ac:dyDescent="0.25">
      <c r="B137" t="s">
        <v>160</v>
      </c>
      <c r="C137" t="s">
        <v>297</v>
      </c>
      <c r="D137" t="s">
        <v>298</v>
      </c>
      <c r="E13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BiomeType.LilyPads_ShipWreck_Grass, count = FindCount, probability = FindProbability},</v>
      </c>
      <c r="F137" s="3"/>
      <c r="N137" t="str">
        <f>IF(Table13[[#This Row],[Cat]]="X", Table13[[#This Row],[Code]],"")</f>
        <v/>
      </c>
      <c r="O137" t="str">
        <f>IF(Table13[[#This Row],[Pengwing]]="X",Table13[[#This Row],[Code]],"")</f>
        <v/>
      </c>
      <c r="P137" t="str">
        <f>IF(Table13[[#This Row],[Pengling]]="X", Table13[[#This Row],[Code]],"")</f>
        <v/>
      </c>
      <c r="Q137" t="str">
        <f>IF(Table13[[#This Row],[SS Adult]]="X", Table13[[#This Row],[Code]],"")</f>
        <v/>
      </c>
      <c r="R137" t="str">
        <f>IF(Table13[[#This Row],[SS Baby]]="X", Table13[[#This Row],[Code]], "")</f>
        <v/>
      </c>
      <c r="S137" t="str">
        <f>IF(Table13[[#This Row],[Tri Blue]]="X", Table13[[#This Row],[Code]],"")</f>
        <v/>
      </c>
      <c r="T137" t="str">
        <f>IF(Table13[[#This Row],[Tri Gold]]="X", Table13[[#This Row],[Code]], "")</f>
        <v/>
      </c>
      <c r="U137" t="str">
        <f>IF(Table13[[#This Row],[Pinni]]="X", Table13[[#This Row],[Code]],"")</f>
        <v/>
      </c>
    </row>
    <row r="138" spans="2:21" x14ac:dyDescent="0.25">
      <c r="B138" t="s">
        <v>161</v>
      </c>
      <c r="C138" t="s">
        <v>297</v>
      </c>
      <c r="D138" t="s">
        <v>298</v>
      </c>
      <c r="E13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BiomeType.LilyPads_ShipWreck_Ground, count = FindCount, probability = FindProbability},</v>
      </c>
      <c r="F138" s="3"/>
      <c r="G138" t="s">
        <v>296</v>
      </c>
      <c r="I138" t="s">
        <v>296</v>
      </c>
      <c r="K138" t="s">
        <v>296</v>
      </c>
      <c r="M138" t="s">
        <v>296</v>
      </c>
      <c r="N138" t="str">
        <f>IF(Table13[[#This Row],[Cat]]="X", Table13[[#This Row],[Code]],"")</f>
        <v/>
      </c>
      <c r="O138" t="str">
        <f>IF(Table13[[#This Row],[Pengwing]]="X",Table13[[#This Row],[Code]],"")</f>
        <v>new LootDistributionData.BiomeData { biome = BiomeType.LilyPads_ShipWreck_Ground, count = FindCount, probability = FindProbability},</v>
      </c>
      <c r="P138" t="str">
        <f>IF(Table13[[#This Row],[Pengling]]="X", Table13[[#This Row],[Code]],"")</f>
        <v/>
      </c>
      <c r="Q138" t="str">
        <f>IF(Table13[[#This Row],[SS Adult]]="X", Table13[[#This Row],[Code]],"")</f>
        <v/>
      </c>
      <c r="R138" t="str">
        <f>IF(Table13[[#This Row],[SS Baby]]="X", Table13[[#This Row],[Code]], "")</f>
        <v>new LootDistributionData.BiomeData { biome = BiomeType.LilyPads_ShipWreck_Ground, count = FindCount, probability = FindProbability},</v>
      </c>
      <c r="S138" t="str">
        <f>IF(Table13[[#This Row],[Tri Blue]]="X", Table13[[#This Row],[Code]],"")</f>
        <v/>
      </c>
      <c r="T138" t="str">
        <f>IF(Table13[[#This Row],[Tri Gold]]="X", Table13[[#This Row],[Code]], "")</f>
        <v>new LootDistributionData.BiomeData { biome = BiomeType.LilyPads_ShipWreck_Ground, count = FindCount, probability = FindProbability},</v>
      </c>
      <c r="U138" t="str">
        <f>IF(Table13[[#This Row],[Pinni]]="X", Table13[[#This Row],[Code]],"")</f>
        <v>new LootDistributionData.BiomeData { biome = BiomeType.LilyPads_ShipWreck_Ground, count = FindCount, probability = FindProbability},</v>
      </c>
    </row>
    <row r="139" spans="2:21" x14ac:dyDescent="0.25">
      <c r="B139" t="s">
        <v>162</v>
      </c>
      <c r="C139" t="s">
        <v>297</v>
      </c>
      <c r="D139" t="s">
        <v>298</v>
      </c>
      <c r="E13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BiomeType.LilyPads_ShipWreck_Open, count = FindCount, probability = FindProbability},</v>
      </c>
      <c r="F139" s="3" t="s">
        <v>296</v>
      </c>
      <c r="H139" t="s">
        <v>296</v>
      </c>
      <c r="J139" t="s">
        <v>296</v>
      </c>
      <c r="L139" t="s">
        <v>296</v>
      </c>
      <c r="N139" t="str">
        <f>IF(Table13[[#This Row],[Cat]]="X", Table13[[#This Row],[Code]],"")</f>
        <v>new LootDistributionData.BiomeData { biome = BiomeType.LilyPads_ShipWreck_Open, count = FindCount, probability = FindProbability},</v>
      </c>
      <c r="O139" t="str">
        <f>IF(Table13[[#This Row],[Pengwing]]="X",Table13[[#This Row],[Code]],"")</f>
        <v/>
      </c>
      <c r="P139" t="str">
        <f>IF(Table13[[#This Row],[Pengling]]="X", Table13[[#This Row],[Code]],"")</f>
        <v>new LootDistributionData.BiomeData { biome = BiomeType.LilyPads_ShipWreck_Open, count = FindCount, probability = FindProbability},</v>
      </c>
      <c r="Q139" t="str">
        <f>IF(Table13[[#This Row],[SS Adult]]="X", Table13[[#This Row],[Code]],"")</f>
        <v>new LootDistributionData.BiomeData { biome = BiomeType.LilyPads_ShipWreck_Open, count = FindCount, probability = FindProbability},</v>
      </c>
      <c r="R139" t="str">
        <f>IF(Table13[[#This Row],[SS Baby]]="X", Table13[[#This Row],[Code]], "")</f>
        <v/>
      </c>
      <c r="S139" t="str">
        <f>IF(Table13[[#This Row],[Tri Blue]]="X", Table13[[#This Row],[Code]],"")</f>
        <v>new LootDistributionData.BiomeData { biome = BiomeType.LilyPads_ShipWreck_Open, count = FindCount, probability = FindProbability},</v>
      </c>
      <c r="T139" t="str">
        <f>IF(Table13[[#This Row],[Tri Gold]]="X", Table13[[#This Row],[Code]], "")</f>
        <v/>
      </c>
      <c r="U139" t="str">
        <f>IF(Table13[[#This Row],[Pinni]]="X", Table13[[#This Row],[Code]],"")</f>
        <v/>
      </c>
    </row>
    <row r="140" spans="2:21" x14ac:dyDescent="0.25">
      <c r="B140" t="s">
        <v>163</v>
      </c>
      <c r="C140" t="s">
        <v>297</v>
      </c>
      <c r="D140" t="s">
        <v>298</v>
      </c>
      <c r="E14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BiomeType.LilyPads_ShipWreck_Wall, count = FindCount, probability = FindProbability},</v>
      </c>
      <c r="F140" s="3"/>
      <c r="N140" t="str">
        <f>IF(Table13[[#This Row],[Cat]]="X", Table13[[#This Row],[Code]],"")</f>
        <v/>
      </c>
      <c r="O140" t="str">
        <f>IF(Table13[[#This Row],[Pengwing]]="X",Table13[[#This Row],[Code]],"")</f>
        <v/>
      </c>
      <c r="P140" t="str">
        <f>IF(Table13[[#This Row],[Pengling]]="X", Table13[[#This Row],[Code]],"")</f>
        <v/>
      </c>
      <c r="Q140" t="str">
        <f>IF(Table13[[#This Row],[SS Adult]]="X", Table13[[#This Row],[Code]],"")</f>
        <v/>
      </c>
      <c r="R140" t="str">
        <f>IF(Table13[[#This Row],[SS Baby]]="X", Table13[[#This Row],[Code]], "")</f>
        <v/>
      </c>
      <c r="S140" t="str">
        <f>IF(Table13[[#This Row],[Tri Blue]]="X", Table13[[#This Row],[Code]],"")</f>
        <v/>
      </c>
      <c r="T140" t="str">
        <f>IF(Table13[[#This Row],[Tri Gold]]="X", Table13[[#This Row],[Code]], "")</f>
        <v/>
      </c>
      <c r="U140" t="str">
        <f>IF(Table13[[#This Row],[Pinni]]="X", Table13[[#This Row],[Code]],"")</f>
        <v/>
      </c>
    </row>
    <row r="141" spans="2:21" x14ac:dyDescent="0.25">
      <c r="B141" t="s">
        <v>164</v>
      </c>
      <c r="C141" t="s">
        <v>297</v>
      </c>
      <c r="D141" t="s">
        <v>298</v>
      </c>
      <c r="E14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BiomeType.LilyPads_Wall, count = FindCount, probability = FindProbability},</v>
      </c>
      <c r="F141" s="3"/>
      <c r="N141" t="str">
        <f>IF(Table13[[#This Row],[Cat]]="X", Table13[[#This Row],[Code]],"")</f>
        <v/>
      </c>
      <c r="O141" t="str">
        <f>IF(Table13[[#This Row],[Pengwing]]="X",Table13[[#This Row],[Code]],"")</f>
        <v/>
      </c>
      <c r="P141" t="str">
        <f>IF(Table13[[#This Row],[Pengling]]="X", Table13[[#This Row],[Code]],"")</f>
        <v/>
      </c>
      <c r="Q141" t="str">
        <f>IF(Table13[[#This Row],[SS Adult]]="X", Table13[[#This Row],[Code]],"")</f>
        <v/>
      </c>
      <c r="R141" t="str">
        <f>IF(Table13[[#This Row],[SS Baby]]="X", Table13[[#This Row],[Code]], "")</f>
        <v/>
      </c>
      <c r="S141" t="str">
        <f>IF(Table13[[#This Row],[Tri Blue]]="X", Table13[[#This Row],[Code]],"")</f>
        <v/>
      </c>
      <c r="T141" t="str">
        <f>IF(Table13[[#This Row],[Tri Gold]]="X", Table13[[#This Row],[Code]], "")</f>
        <v/>
      </c>
      <c r="U141" t="str">
        <f>IF(Table13[[#This Row],[Pinni]]="X", Table13[[#This Row],[Code]],"")</f>
        <v/>
      </c>
    </row>
    <row r="142" spans="2:21" x14ac:dyDescent="0.25">
      <c r="B142" t="s">
        <v>165</v>
      </c>
      <c r="C142" t="s">
        <v>297</v>
      </c>
      <c r="D142" t="s">
        <v>298</v>
      </c>
      <c r="E14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BiomeType.MargArea_BaseGround, count = FindCount, probability = FindProbability},</v>
      </c>
      <c r="F142" s="3"/>
      <c r="N142" t="str">
        <f>IF(Table13[[#This Row],[Cat]]="X", Table13[[#This Row],[Code]],"")</f>
        <v/>
      </c>
      <c r="O142" t="str">
        <f>IF(Table13[[#This Row],[Pengwing]]="X",Table13[[#This Row],[Code]],"")</f>
        <v/>
      </c>
      <c r="P142" t="str">
        <f>IF(Table13[[#This Row],[Pengling]]="X", Table13[[#This Row],[Code]],"")</f>
        <v/>
      </c>
      <c r="Q142" t="str">
        <f>IF(Table13[[#This Row],[SS Adult]]="X", Table13[[#This Row],[Code]],"")</f>
        <v/>
      </c>
      <c r="R142" t="str">
        <f>IF(Table13[[#This Row],[SS Baby]]="X", Table13[[#This Row],[Code]], "")</f>
        <v/>
      </c>
      <c r="S142" t="str">
        <f>IF(Table13[[#This Row],[Tri Blue]]="X", Table13[[#This Row],[Code]],"")</f>
        <v/>
      </c>
      <c r="T142" t="str">
        <f>IF(Table13[[#This Row],[Tri Gold]]="X", Table13[[#This Row],[Code]], "")</f>
        <v/>
      </c>
      <c r="U142" t="str">
        <f>IF(Table13[[#This Row],[Pinni]]="X", Table13[[#This Row],[Code]],"")</f>
        <v/>
      </c>
    </row>
    <row r="143" spans="2:21" x14ac:dyDescent="0.25">
      <c r="B143" t="s">
        <v>166</v>
      </c>
      <c r="C143" t="s">
        <v>297</v>
      </c>
      <c r="D143" t="s">
        <v>298</v>
      </c>
      <c r="E14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BiomeType.MargArea_BaseWalls, count = FindCount, probability = FindProbability},</v>
      </c>
      <c r="F143" s="3"/>
      <c r="N143" t="str">
        <f>IF(Table13[[#This Row],[Cat]]="X", Table13[[#This Row],[Code]],"")</f>
        <v/>
      </c>
      <c r="O143" t="str">
        <f>IF(Table13[[#This Row],[Pengwing]]="X",Table13[[#This Row],[Code]],"")</f>
        <v/>
      </c>
      <c r="P143" t="str">
        <f>IF(Table13[[#This Row],[Pengling]]="X", Table13[[#This Row],[Code]],"")</f>
        <v/>
      </c>
      <c r="Q143" t="str">
        <f>IF(Table13[[#This Row],[SS Adult]]="X", Table13[[#This Row],[Code]],"")</f>
        <v/>
      </c>
      <c r="R143" t="str">
        <f>IF(Table13[[#This Row],[SS Baby]]="X", Table13[[#This Row],[Code]], "")</f>
        <v/>
      </c>
      <c r="S143" t="str">
        <f>IF(Table13[[#This Row],[Tri Blue]]="X", Table13[[#This Row],[Code]],"")</f>
        <v/>
      </c>
      <c r="T143" t="str">
        <f>IF(Table13[[#This Row],[Tri Gold]]="X", Table13[[#This Row],[Code]], "")</f>
        <v/>
      </c>
      <c r="U143" t="str">
        <f>IF(Table13[[#This Row],[Pinni]]="X", Table13[[#This Row],[Code]],"")</f>
        <v/>
      </c>
    </row>
    <row r="144" spans="2:21" x14ac:dyDescent="0.25">
      <c r="B144" t="s">
        <v>167</v>
      </c>
      <c r="C144" t="s">
        <v>297</v>
      </c>
      <c r="D144" t="s">
        <v>298</v>
      </c>
      <c r="E14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BiomeType.MargArea_Ground, count = FindCount, probability = FindProbability},</v>
      </c>
      <c r="F144" s="3" t="s">
        <v>296</v>
      </c>
      <c r="H144" t="s">
        <v>296</v>
      </c>
      <c r="L144" t="s">
        <v>296</v>
      </c>
      <c r="M144" t="s">
        <v>296</v>
      </c>
      <c r="N144" t="str">
        <f>IF(Table13[[#This Row],[Cat]]="X", Table13[[#This Row],[Code]],"")</f>
        <v>new LootDistributionData.BiomeData { biome = BiomeType.MargArea_Ground, count = FindCount, probability = FindProbability},</v>
      </c>
      <c r="O144" t="str">
        <f>IF(Table13[[#This Row],[Pengwing]]="X",Table13[[#This Row],[Code]],"")</f>
        <v/>
      </c>
      <c r="P144" t="str">
        <f>IF(Table13[[#This Row],[Pengling]]="X", Table13[[#This Row],[Code]],"")</f>
        <v>new LootDistributionData.BiomeData { biome = BiomeType.MargArea_Ground, count = FindCount, probability = FindProbability},</v>
      </c>
      <c r="Q144" t="str">
        <f>IF(Table13[[#This Row],[SS Adult]]="X", Table13[[#This Row],[Code]],"")</f>
        <v/>
      </c>
      <c r="R144" t="str">
        <f>IF(Table13[[#This Row],[SS Baby]]="X", Table13[[#This Row],[Code]], "")</f>
        <v/>
      </c>
      <c r="S144" t="str">
        <f>IF(Table13[[#This Row],[Tri Blue]]="X", Table13[[#This Row],[Code]],"")</f>
        <v>new LootDistributionData.BiomeData { biome = BiomeType.MargArea_Ground, count = FindCount, probability = FindProbability},</v>
      </c>
      <c r="T144" t="str">
        <f>IF(Table13[[#This Row],[Tri Gold]]="X", Table13[[#This Row],[Code]], "")</f>
        <v>new LootDistributionData.BiomeData { biome = BiomeType.MargArea_Ground, count = FindCount, probability = FindProbability},</v>
      </c>
      <c r="U144" t="str">
        <f>IF(Table13[[#This Row],[Pinni]]="X", Table13[[#This Row],[Code]],"")</f>
        <v/>
      </c>
    </row>
    <row r="145" spans="2:21" x14ac:dyDescent="0.25">
      <c r="B145" t="s">
        <v>168</v>
      </c>
      <c r="C145" t="s">
        <v>297</v>
      </c>
      <c r="D145" t="s">
        <v>298</v>
      </c>
      <c r="E14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BiomeType.MargArea_Open, count = FindCount, probability = FindProbability},</v>
      </c>
      <c r="F145" s="3"/>
      <c r="N145" t="str">
        <f>IF(Table13[[#This Row],[Cat]]="X", Table13[[#This Row],[Code]],"")</f>
        <v/>
      </c>
      <c r="O145" t="str">
        <f>IF(Table13[[#This Row],[Pengwing]]="X",Table13[[#This Row],[Code]],"")</f>
        <v/>
      </c>
      <c r="P145" t="str">
        <f>IF(Table13[[#This Row],[Pengling]]="X", Table13[[#This Row],[Code]],"")</f>
        <v/>
      </c>
      <c r="Q145" t="str">
        <f>IF(Table13[[#This Row],[SS Adult]]="X", Table13[[#This Row],[Code]],"")</f>
        <v/>
      </c>
      <c r="R145" t="str">
        <f>IF(Table13[[#This Row],[SS Baby]]="X", Table13[[#This Row],[Code]], "")</f>
        <v/>
      </c>
      <c r="S145" t="str">
        <f>IF(Table13[[#This Row],[Tri Blue]]="X", Table13[[#This Row],[Code]],"")</f>
        <v/>
      </c>
      <c r="T145" t="str">
        <f>IF(Table13[[#This Row],[Tri Gold]]="X", Table13[[#This Row],[Code]], "")</f>
        <v/>
      </c>
      <c r="U145" t="str">
        <f>IF(Table13[[#This Row],[Pinni]]="X", Table13[[#This Row],[Code]],"")</f>
        <v/>
      </c>
    </row>
    <row r="146" spans="2:21" x14ac:dyDescent="0.25">
      <c r="B146" t="s">
        <v>169</v>
      </c>
      <c r="C146" t="s">
        <v>297</v>
      </c>
      <c r="D146" t="s">
        <v>298</v>
      </c>
      <c r="E14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BiomeType.MargArea_Walls, count = FindCount, probability = FindProbability},</v>
      </c>
      <c r="F146" s="3"/>
      <c r="N146" t="str">
        <f>IF(Table13[[#This Row],[Cat]]="X", Table13[[#This Row],[Code]],"")</f>
        <v/>
      </c>
      <c r="O146" t="str">
        <f>IF(Table13[[#This Row],[Pengwing]]="X",Table13[[#This Row],[Code]],"")</f>
        <v/>
      </c>
      <c r="P146" t="str">
        <f>IF(Table13[[#This Row],[Pengling]]="X", Table13[[#This Row],[Code]],"")</f>
        <v/>
      </c>
      <c r="Q146" t="str">
        <f>IF(Table13[[#This Row],[SS Adult]]="X", Table13[[#This Row],[Code]],"")</f>
        <v/>
      </c>
      <c r="R146" t="str">
        <f>IF(Table13[[#This Row],[SS Baby]]="X", Table13[[#This Row],[Code]], "")</f>
        <v/>
      </c>
      <c r="S146" t="str">
        <f>IF(Table13[[#This Row],[Tri Blue]]="X", Table13[[#This Row],[Code]],"")</f>
        <v/>
      </c>
      <c r="T146" t="str">
        <f>IF(Table13[[#This Row],[Tri Gold]]="X", Table13[[#This Row],[Code]], "")</f>
        <v/>
      </c>
      <c r="U146" t="str">
        <f>IF(Table13[[#This Row],[Pinni]]="X", Table13[[#This Row],[Code]],"")</f>
        <v/>
      </c>
    </row>
    <row r="147" spans="2:21" x14ac:dyDescent="0.25">
      <c r="B147" t="s">
        <v>171</v>
      </c>
      <c r="C147" t="s">
        <v>297</v>
      </c>
      <c r="D147" t="s">
        <v>298</v>
      </c>
      <c r="E14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BiomeType.MethaneIceCave_Generic, count = FindCount, probability = FindProbability},</v>
      </c>
      <c r="F147" s="3"/>
      <c r="N147" t="str">
        <f>IF(Table13[[#This Row],[Cat]]="X", Table13[[#This Row],[Code]],"")</f>
        <v/>
      </c>
      <c r="O147" t="str">
        <f>IF(Table13[[#This Row],[Pengwing]]="X",Table13[[#This Row],[Code]],"")</f>
        <v/>
      </c>
      <c r="P147" t="str">
        <f>IF(Table13[[#This Row],[Pengling]]="X", Table13[[#This Row],[Code]],"")</f>
        <v/>
      </c>
      <c r="Q147" t="str">
        <f>IF(Table13[[#This Row],[SS Adult]]="X", Table13[[#This Row],[Code]],"")</f>
        <v/>
      </c>
      <c r="R147" t="str">
        <f>IF(Table13[[#This Row],[SS Baby]]="X", Table13[[#This Row],[Code]], "")</f>
        <v/>
      </c>
      <c r="S147" t="str">
        <f>IF(Table13[[#This Row],[Tri Blue]]="X", Table13[[#This Row],[Code]],"")</f>
        <v/>
      </c>
      <c r="T147" t="str">
        <f>IF(Table13[[#This Row],[Tri Gold]]="X", Table13[[#This Row],[Code]], "")</f>
        <v/>
      </c>
      <c r="U147" t="str">
        <f>IF(Table13[[#This Row],[Pinni]]="X", Table13[[#This Row],[Code]],"")</f>
        <v/>
      </c>
    </row>
    <row r="148" spans="2:21" x14ac:dyDescent="0.25">
      <c r="B148" t="s">
        <v>172</v>
      </c>
      <c r="C148" t="s">
        <v>297</v>
      </c>
      <c r="D148" t="s">
        <v>298</v>
      </c>
      <c r="E14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BiomeType.MethaneIceCave_Open, count = FindCount, probability = FindProbability},</v>
      </c>
      <c r="F148" s="3"/>
      <c r="N148" t="str">
        <f>IF(Table13[[#This Row],[Cat]]="X", Table13[[#This Row],[Code]],"")</f>
        <v/>
      </c>
      <c r="O148" t="str">
        <f>IF(Table13[[#This Row],[Pengwing]]="X",Table13[[#This Row],[Code]],"")</f>
        <v/>
      </c>
      <c r="P148" t="str">
        <f>IF(Table13[[#This Row],[Pengling]]="X", Table13[[#This Row],[Code]],"")</f>
        <v/>
      </c>
      <c r="Q148" t="str">
        <f>IF(Table13[[#This Row],[SS Adult]]="X", Table13[[#This Row],[Code]],"")</f>
        <v/>
      </c>
      <c r="R148" t="str">
        <f>IF(Table13[[#This Row],[SS Baby]]="X", Table13[[#This Row],[Code]], "")</f>
        <v/>
      </c>
      <c r="S148" t="str">
        <f>IF(Table13[[#This Row],[Tri Blue]]="X", Table13[[#This Row],[Code]],"")</f>
        <v/>
      </c>
      <c r="T148" t="str">
        <f>IF(Table13[[#This Row],[Tri Gold]]="X", Table13[[#This Row],[Code]], "")</f>
        <v/>
      </c>
      <c r="U148" t="str">
        <f>IF(Table13[[#This Row],[Pinni]]="X", Table13[[#This Row],[Code]],"")</f>
        <v/>
      </c>
    </row>
    <row r="149" spans="2:21" x14ac:dyDescent="0.25">
      <c r="B149" t="s">
        <v>173</v>
      </c>
      <c r="C149" t="s">
        <v>297</v>
      </c>
      <c r="D149" t="s">
        <v>298</v>
      </c>
      <c r="E14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BiomeType.MiningSite_Ground, count = FindCount, probability = FindProbability},</v>
      </c>
      <c r="F149" s="3"/>
      <c r="N149" t="str">
        <f>IF(Table13[[#This Row],[Cat]]="X", Table13[[#This Row],[Code]],"")</f>
        <v/>
      </c>
      <c r="O149" t="str">
        <f>IF(Table13[[#This Row],[Pengwing]]="X",Table13[[#This Row],[Code]],"")</f>
        <v/>
      </c>
      <c r="P149" t="str">
        <f>IF(Table13[[#This Row],[Pengling]]="X", Table13[[#This Row],[Code]],"")</f>
        <v/>
      </c>
      <c r="Q149" t="str">
        <f>IF(Table13[[#This Row],[SS Adult]]="X", Table13[[#This Row],[Code]],"")</f>
        <v/>
      </c>
      <c r="R149" t="str">
        <f>IF(Table13[[#This Row],[SS Baby]]="X", Table13[[#This Row],[Code]], "")</f>
        <v/>
      </c>
      <c r="S149" t="str">
        <f>IF(Table13[[#This Row],[Tri Blue]]="X", Table13[[#This Row],[Code]],"")</f>
        <v/>
      </c>
      <c r="T149" t="str">
        <f>IF(Table13[[#This Row],[Tri Gold]]="X", Table13[[#This Row],[Code]], "")</f>
        <v/>
      </c>
      <c r="U149" t="str">
        <f>IF(Table13[[#This Row],[Pinni]]="X", Table13[[#This Row],[Code]],"")</f>
        <v/>
      </c>
    </row>
    <row r="150" spans="2:21" x14ac:dyDescent="0.25">
      <c r="B150" t="s">
        <v>174</v>
      </c>
      <c r="C150" t="s">
        <v>297</v>
      </c>
      <c r="D150" t="s">
        <v>298</v>
      </c>
      <c r="E15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BiomeType.MiningSite_RockWall, count = FindCount, probability = FindProbability},</v>
      </c>
      <c r="F150" s="3"/>
      <c r="N150" t="str">
        <f>IF(Table13[[#This Row],[Cat]]="X", Table13[[#This Row],[Code]],"")</f>
        <v/>
      </c>
      <c r="O150" t="str">
        <f>IF(Table13[[#This Row],[Pengwing]]="X",Table13[[#This Row],[Code]],"")</f>
        <v/>
      </c>
      <c r="P150" t="str">
        <f>IF(Table13[[#This Row],[Pengling]]="X", Table13[[#This Row],[Code]],"")</f>
        <v/>
      </c>
      <c r="Q150" t="str">
        <f>IF(Table13[[#This Row],[SS Adult]]="X", Table13[[#This Row],[Code]],"")</f>
        <v/>
      </c>
      <c r="R150" t="str">
        <f>IF(Table13[[#This Row],[SS Baby]]="X", Table13[[#This Row],[Code]], "")</f>
        <v/>
      </c>
      <c r="S150" t="str">
        <f>IF(Table13[[#This Row],[Tri Blue]]="X", Table13[[#This Row],[Code]],"")</f>
        <v/>
      </c>
      <c r="T150" t="str">
        <f>IF(Table13[[#This Row],[Tri Gold]]="X", Table13[[#This Row],[Code]], "")</f>
        <v/>
      </c>
      <c r="U150" t="str">
        <f>IF(Table13[[#This Row],[Pinni]]="X", Table13[[#This Row],[Code]],"")</f>
        <v/>
      </c>
    </row>
    <row r="151" spans="2:21" x14ac:dyDescent="0.25">
      <c r="B151" t="s">
        <v>175</v>
      </c>
      <c r="C151" t="s">
        <v>297</v>
      </c>
      <c r="D151" t="s">
        <v>298</v>
      </c>
      <c r="E15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BiomeType.PurpleVents_Crevice_Ground, count = FindCount, probability = FindProbability},</v>
      </c>
      <c r="F151" s="3"/>
      <c r="N151" t="str">
        <f>IF(Table13[[#This Row],[Cat]]="X", Table13[[#This Row],[Code]],"")</f>
        <v/>
      </c>
      <c r="O151" t="str">
        <f>IF(Table13[[#This Row],[Pengwing]]="X",Table13[[#This Row],[Code]],"")</f>
        <v/>
      </c>
      <c r="P151" t="str">
        <f>IF(Table13[[#This Row],[Pengling]]="X", Table13[[#This Row],[Code]],"")</f>
        <v/>
      </c>
      <c r="Q151" t="str">
        <f>IF(Table13[[#This Row],[SS Adult]]="X", Table13[[#This Row],[Code]],"")</f>
        <v/>
      </c>
      <c r="R151" t="str">
        <f>IF(Table13[[#This Row],[SS Baby]]="X", Table13[[#This Row],[Code]], "")</f>
        <v/>
      </c>
      <c r="S151" t="str">
        <f>IF(Table13[[#This Row],[Tri Blue]]="X", Table13[[#This Row],[Code]],"")</f>
        <v/>
      </c>
      <c r="T151" t="str">
        <f>IF(Table13[[#This Row],[Tri Gold]]="X", Table13[[#This Row],[Code]], "")</f>
        <v/>
      </c>
      <c r="U151" t="str">
        <f>IF(Table13[[#This Row],[Pinni]]="X", Table13[[#This Row],[Code]],"")</f>
        <v/>
      </c>
    </row>
    <row r="152" spans="2:21" x14ac:dyDescent="0.25">
      <c r="B152" t="s">
        <v>176</v>
      </c>
      <c r="C152" t="s">
        <v>297</v>
      </c>
      <c r="D152" t="s">
        <v>298</v>
      </c>
      <c r="E15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BiomeType.PurpleVents_Crevice_Open, count = FindCount, probability = FindProbability},</v>
      </c>
      <c r="F152" s="3"/>
      <c r="N152" t="str">
        <f>IF(Table13[[#This Row],[Cat]]="X", Table13[[#This Row],[Code]],"")</f>
        <v/>
      </c>
      <c r="O152" t="str">
        <f>IF(Table13[[#This Row],[Pengwing]]="X",Table13[[#This Row],[Code]],"")</f>
        <v/>
      </c>
      <c r="P152" t="str">
        <f>IF(Table13[[#This Row],[Pengling]]="X", Table13[[#This Row],[Code]],"")</f>
        <v/>
      </c>
      <c r="Q152" t="str">
        <f>IF(Table13[[#This Row],[SS Adult]]="X", Table13[[#This Row],[Code]],"")</f>
        <v/>
      </c>
      <c r="R152" t="str">
        <f>IF(Table13[[#This Row],[SS Baby]]="X", Table13[[#This Row],[Code]], "")</f>
        <v/>
      </c>
      <c r="S152" t="str">
        <f>IF(Table13[[#This Row],[Tri Blue]]="X", Table13[[#This Row],[Code]],"")</f>
        <v/>
      </c>
      <c r="T152" t="str">
        <f>IF(Table13[[#This Row],[Tri Gold]]="X", Table13[[#This Row],[Code]], "")</f>
        <v/>
      </c>
      <c r="U152" t="str">
        <f>IF(Table13[[#This Row],[Pinni]]="X", Table13[[#This Row],[Code]],"")</f>
        <v/>
      </c>
    </row>
    <row r="153" spans="2:21" x14ac:dyDescent="0.25">
      <c r="B153" t="s">
        <v>177</v>
      </c>
      <c r="C153" t="s">
        <v>297</v>
      </c>
      <c r="D153" t="s">
        <v>298</v>
      </c>
      <c r="E15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BiomeType.PurpleVents_Crevice_Pool_Prop, count = FindCount, probability = FindProbability},</v>
      </c>
      <c r="F153" s="3"/>
      <c r="N153" t="str">
        <f>IF(Table13[[#This Row],[Cat]]="X", Table13[[#This Row],[Code]],"")</f>
        <v/>
      </c>
      <c r="O153" t="str">
        <f>IF(Table13[[#This Row],[Pengwing]]="X",Table13[[#This Row],[Code]],"")</f>
        <v/>
      </c>
      <c r="P153" t="str">
        <f>IF(Table13[[#This Row],[Pengling]]="X", Table13[[#This Row],[Code]],"")</f>
        <v/>
      </c>
      <c r="Q153" t="str">
        <f>IF(Table13[[#This Row],[SS Adult]]="X", Table13[[#This Row],[Code]],"")</f>
        <v/>
      </c>
      <c r="R153" t="str">
        <f>IF(Table13[[#This Row],[SS Baby]]="X", Table13[[#This Row],[Code]], "")</f>
        <v/>
      </c>
      <c r="S153" t="str">
        <f>IF(Table13[[#This Row],[Tri Blue]]="X", Table13[[#This Row],[Code]],"")</f>
        <v/>
      </c>
      <c r="T153" t="str">
        <f>IF(Table13[[#This Row],[Tri Gold]]="X", Table13[[#This Row],[Code]], "")</f>
        <v/>
      </c>
      <c r="U153" t="str">
        <f>IF(Table13[[#This Row],[Pinni]]="X", Table13[[#This Row],[Code]],"")</f>
        <v/>
      </c>
    </row>
    <row r="154" spans="2:21" x14ac:dyDescent="0.25">
      <c r="B154" t="s">
        <v>178</v>
      </c>
      <c r="C154" t="s">
        <v>297</v>
      </c>
      <c r="D154" t="s">
        <v>298</v>
      </c>
      <c r="E15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BiomeType.PurpleVents_Crevice_Pool_Voxel, count = FindCount, probability = FindProbability},</v>
      </c>
      <c r="F154" s="3"/>
      <c r="N154" t="str">
        <f>IF(Table13[[#This Row],[Cat]]="X", Table13[[#This Row],[Code]],"")</f>
        <v/>
      </c>
      <c r="O154" t="str">
        <f>IF(Table13[[#This Row],[Pengwing]]="X",Table13[[#This Row],[Code]],"")</f>
        <v/>
      </c>
      <c r="P154" t="str">
        <f>IF(Table13[[#This Row],[Pengling]]="X", Table13[[#This Row],[Code]],"")</f>
        <v/>
      </c>
      <c r="Q154" t="str">
        <f>IF(Table13[[#This Row],[SS Adult]]="X", Table13[[#This Row],[Code]],"")</f>
        <v/>
      </c>
      <c r="R154" t="str">
        <f>IF(Table13[[#This Row],[SS Baby]]="X", Table13[[#This Row],[Code]], "")</f>
        <v/>
      </c>
      <c r="S154" t="str">
        <f>IF(Table13[[#This Row],[Tri Blue]]="X", Table13[[#This Row],[Code]],"")</f>
        <v/>
      </c>
      <c r="T154" t="str">
        <f>IF(Table13[[#This Row],[Tri Gold]]="X", Table13[[#This Row],[Code]], "")</f>
        <v/>
      </c>
      <c r="U154" t="str">
        <f>IF(Table13[[#This Row],[Pinni]]="X", Table13[[#This Row],[Code]],"")</f>
        <v/>
      </c>
    </row>
    <row r="155" spans="2:21" x14ac:dyDescent="0.25">
      <c r="B155" t="s">
        <v>179</v>
      </c>
      <c r="C155" t="s">
        <v>297</v>
      </c>
      <c r="D155" t="s">
        <v>298</v>
      </c>
      <c r="E15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BiomeType.PurpleVents_Crevice_Vent, count = FindCount, probability = FindProbability},</v>
      </c>
      <c r="F155" s="3"/>
      <c r="N155" t="str">
        <f>IF(Table13[[#This Row],[Cat]]="X", Table13[[#This Row],[Code]],"")</f>
        <v/>
      </c>
      <c r="O155" t="str">
        <f>IF(Table13[[#This Row],[Pengwing]]="X",Table13[[#This Row],[Code]],"")</f>
        <v/>
      </c>
      <c r="P155" t="str">
        <f>IF(Table13[[#This Row],[Pengling]]="X", Table13[[#This Row],[Code]],"")</f>
        <v/>
      </c>
      <c r="Q155" t="str">
        <f>IF(Table13[[#This Row],[SS Adult]]="X", Table13[[#This Row],[Code]],"")</f>
        <v/>
      </c>
      <c r="R155" t="str">
        <f>IF(Table13[[#This Row],[SS Baby]]="X", Table13[[#This Row],[Code]], "")</f>
        <v/>
      </c>
      <c r="S155" t="str">
        <f>IF(Table13[[#This Row],[Tri Blue]]="X", Table13[[#This Row],[Code]],"")</f>
        <v/>
      </c>
      <c r="T155" t="str">
        <f>IF(Table13[[#This Row],[Tri Gold]]="X", Table13[[#This Row],[Code]], "")</f>
        <v/>
      </c>
      <c r="U155" t="str">
        <f>IF(Table13[[#This Row],[Pinni]]="X", Table13[[#This Row],[Code]],"")</f>
        <v/>
      </c>
    </row>
    <row r="156" spans="2:21" x14ac:dyDescent="0.25">
      <c r="B156" t="s">
        <v>180</v>
      </c>
      <c r="C156" t="s">
        <v>297</v>
      </c>
      <c r="D156" t="s">
        <v>298</v>
      </c>
      <c r="E15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BiomeType.PurpleVents_Crevice_Wall, count = FindCount, probability = FindProbability},</v>
      </c>
      <c r="F156" s="3"/>
      <c r="N156" t="str">
        <f>IF(Table13[[#This Row],[Cat]]="X", Table13[[#This Row],[Code]],"")</f>
        <v/>
      </c>
      <c r="O156" t="str">
        <f>IF(Table13[[#This Row],[Pengwing]]="X",Table13[[#This Row],[Code]],"")</f>
        <v/>
      </c>
      <c r="P156" t="str">
        <f>IF(Table13[[#This Row],[Pengling]]="X", Table13[[#This Row],[Code]],"")</f>
        <v/>
      </c>
      <c r="Q156" t="str">
        <f>IF(Table13[[#This Row],[SS Adult]]="X", Table13[[#This Row],[Code]],"")</f>
        <v/>
      </c>
      <c r="R156" t="str">
        <f>IF(Table13[[#This Row],[SS Baby]]="X", Table13[[#This Row],[Code]], "")</f>
        <v/>
      </c>
      <c r="S156" t="str">
        <f>IF(Table13[[#This Row],[Tri Blue]]="X", Table13[[#This Row],[Code]],"")</f>
        <v/>
      </c>
      <c r="T156" t="str">
        <f>IF(Table13[[#This Row],[Tri Gold]]="X", Table13[[#This Row],[Code]], "")</f>
        <v/>
      </c>
      <c r="U156" t="str">
        <f>IF(Table13[[#This Row],[Pinni]]="X", Table13[[#This Row],[Code]],"")</f>
        <v/>
      </c>
    </row>
    <row r="157" spans="2:21" x14ac:dyDescent="0.25">
      <c r="B157" t="s">
        <v>181</v>
      </c>
      <c r="C157" t="s">
        <v>297</v>
      </c>
      <c r="D157" t="s">
        <v>298</v>
      </c>
      <c r="E15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BiomeType.PurpleVents_Deep_Ground, count = FindCount, probability = FindProbability},</v>
      </c>
      <c r="F157" s="3"/>
      <c r="N157" t="str">
        <f>IF(Table13[[#This Row],[Cat]]="X", Table13[[#This Row],[Code]],"")</f>
        <v/>
      </c>
      <c r="O157" t="str">
        <f>IF(Table13[[#This Row],[Pengwing]]="X",Table13[[#This Row],[Code]],"")</f>
        <v/>
      </c>
      <c r="P157" t="str">
        <f>IF(Table13[[#This Row],[Pengling]]="X", Table13[[#This Row],[Code]],"")</f>
        <v/>
      </c>
      <c r="Q157" t="str">
        <f>IF(Table13[[#This Row],[SS Adult]]="X", Table13[[#This Row],[Code]],"")</f>
        <v/>
      </c>
      <c r="R157" t="str">
        <f>IF(Table13[[#This Row],[SS Baby]]="X", Table13[[#This Row],[Code]], "")</f>
        <v/>
      </c>
      <c r="S157" t="str">
        <f>IF(Table13[[#This Row],[Tri Blue]]="X", Table13[[#This Row],[Code]],"")</f>
        <v/>
      </c>
      <c r="T157" t="str">
        <f>IF(Table13[[#This Row],[Tri Gold]]="X", Table13[[#This Row],[Code]], "")</f>
        <v/>
      </c>
      <c r="U157" t="str">
        <f>IF(Table13[[#This Row],[Pinni]]="X", Table13[[#This Row],[Code]],"")</f>
        <v/>
      </c>
    </row>
    <row r="158" spans="2:21" x14ac:dyDescent="0.25">
      <c r="B158" t="s">
        <v>182</v>
      </c>
      <c r="C158" t="s">
        <v>297</v>
      </c>
      <c r="D158" t="s">
        <v>298</v>
      </c>
      <c r="E15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BiomeType.PurpleVents_Deep_Open, count = FindCount, probability = FindProbability},</v>
      </c>
      <c r="F158" s="3"/>
      <c r="N158" t="str">
        <f>IF(Table13[[#This Row],[Cat]]="X", Table13[[#This Row],[Code]],"")</f>
        <v/>
      </c>
      <c r="O158" t="str">
        <f>IF(Table13[[#This Row],[Pengwing]]="X",Table13[[#This Row],[Code]],"")</f>
        <v/>
      </c>
      <c r="P158" t="str">
        <f>IF(Table13[[#This Row],[Pengling]]="X", Table13[[#This Row],[Code]],"")</f>
        <v/>
      </c>
      <c r="Q158" t="str">
        <f>IF(Table13[[#This Row],[SS Adult]]="X", Table13[[#This Row],[Code]],"")</f>
        <v/>
      </c>
      <c r="R158" t="str">
        <f>IF(Table13[[#This Row],[SS Baby]]="X", Table13[[#This Row],[Code]], "")</f>
        <v/>
      </c>
      <c r="S158" t="str">
        <f>IF(Table13[[#This Row],[Tri Blue]]="X", Table13[[#This Row],[Code]],"")</f>
        <v/>
      </c>
      <c r="T158" t="str">
        <f>IF(Table13[[#This Row],[Tri Gold]]="X", Table13[[#This Row],[Code]], "")</f>
        <v/>
      </c>
      <c r="U158" t="str">
        <f>IF(Table13[[#This Row],[Pinni]]="X", Table13[[#This Row],[Code]],"")</f>
        <v/>
      </c>
    </row>
    <row r="159" spans="2:21" x14ac:dyDescent="0.25">
      <c r="B159" t="s">
        <v>183</v>
      </c>
      <c r="C159" t="s">
        <v>297</v>
      </c>
      <c r="D159" t="s">
        <v>298</v>
      </c>
      <c r="E15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BiomeType.PurpleVents_Deep_Pool_Prop, count = FindCount, probability = FindProbability},</v>
      </c>
      <c r="F159" s="3"/>
      <c r="N159" t="str">
        <f>IF(Table13[[#This Row],[Cat]]="X", Table13[[#This Row],[Code]],"")</f>
        <v/>
      </c>
      <c r="O159" t="str">
        <f>IF(Table13[[#This Row],[Pengwing]]="X",Table13[[#This Row],[Code]],"")</f>
        <v/>
      </c>
      <c r="P159" t="str">
        <f>IF(Table13[[#This Row],[Pengling]]="X", Table13[[#This Row],[Code]],"")</f>
        <v/>
      </c>
      <c r="Q159" t="str">
        <f>IF(Table13[[#This Row],[SS Adult]]="X", Table13[[#This Row],[Code]],"")</f>
        <v/>
      </c>
      <c r="R159" t="str">
        <f>IF(Table13[[#This Row],[SS Baby]]="X", Table13[[#This Row],[Code]], "")</f>
        <v/>
      </c>
      <c r="S159" t="str">
        <f>IF(Table13[[#This Row],[Tri Blue]]="X", Table13[[#This Row],[Code]],"")</f>
        <v/>
      </c>
      <c r="T159" t="str">
        <f>IF(Table13[[#This Row],[Tri Gold]]="X", Table13[[#This Row],[Code]], "")</f>
        <v/>
      </c>
      <c r="U159" t="str">
        <f>IF(Table13[[#This Row],[Pinni]]="X", Table13[[#This Row],[Code]],"")</f>
        <v/>
      </c>
    </row>
    <row r="160" spans="2:21" x14ac:dyDescent="0.25">
      <c r="B160" t="s">
        <v>184</v>
      </c>
      <c r="C160" t="s">
        <v>297</v>
      </c>
      <c r="D160" t="s">
        <v>298</v>
      </c>
      <c r="E16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BiomeType.PurpleVents_Deep_Pool_Voxel, count = FindCount, probability = FindProbability},</v>
      </c>
      <c r="F160" s="3"/>
      <c r="N160" t="str">
        <f>IF(Table13[[#This Row],[Cat]]="X", Table13[[#This Row],[Code]],"")</f>
        <v/>
      </c>
      <c r="O160" t="str">
        <f>IF(Table13[[#This Row],[Pengwing]]="X",Table13[[#This Row],[Code]],"")</f>
        <v/>
      </c>
      <c r="P160" t="str">
        <f>IF(Table13[[#This Row],[Pengling]]="X", Table13[[#This Row],[Code]],"")</f>
        <v/>
      </c>
      <c r="Q160" t="str">
        <f>IF(Table13[[#This Row],[SS Adult]]="X", Table13[[#This Row],[Code]],"")</f>
        <v/>
      </c>
      <c r="R160" t="str">
        <f>IF(Table13[[#This Row],[SS Baby]]="X", Table13[[#This Row],[Code]], "")</f>
        <v/>
      </c>
      <c r="S160" t="str">
        <f>IF(Table13[[#This Row],[Tri Blue]]="X", Table13[[#This Row],[Code]],"")</f>
        <v/>
      </c>
      <c r="T160" t="str">
        <f>IF(Table13[[#This Row],[Tri Gold]]="X", Table13[[#This Row],[Code]], "")</f>
        <v/>
      </c>
      <c r="U160" t="str">
        <f>IF(Table13[[#This Row],[Pinni]]="X", Table13[[#This Row],[Code]],"")</f>
        <v/>
      </c>
    </row>
    <row r="161" spans="2:21" x14ac:dyDescent="0.25">
      <c r="B161" t="s">
        <v>185</v>
      </c>
      <c r="C161" t="s">
        <v>297</v>
      </c>
      <c r="D161" t="s">
        <v>298</v>
      </c>
      <c r="E16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BiomeType.PurpleVents_Deep_Vent, count = FindCount, probability = FindProbability},</v>
      </c>
      <c r="F161" s="3"/>
      <c r="N161" t="str">
        <f>IF(Table13[[#This Row],[Cat]]="X", Table13[[#This Row],[Code]],"")</f>
        <v/>
      </c>
      <c r="O161" t="str">
        <f>IF(Table13[[#This Row],[Pengwing]]="X",Table13[[#This Row],[Code]],"")</f>
        <v/>
      </c>
      <c r="P161" t="str">
        <f>IF(Table13[[#This Row],[Pengling]]="X", Table13[[#This Row],[Code]],"")</f>
        <v/>
      </c>
      <c r="Q161" t="str">
        <f>IF(Table13[[#This Row],[SS Adult]]="X", Table13[[#This Row],[Code]],"")</f>
        <v/>
      </c>
      <c r="R161" t="str">
        <f>IF(Table13[[#This Row],[SS Baby]]="X", Table13[[#This Row],[Code]], "")</f>
        <v/>
      </c>
      <c r="S161" t="str">
        <f>IF(Table13[[#This Row],[Tri Blue]]="X", Table13[[#This Row],[Code]],"")</f>
        <v/>
      </c>
      <c r="T161" t="str">
        <f>IF(Table13[[#This Row],[Tri Gold]]="X", Table13[[#This Row],[Code]], "")</f>
        <v/>
      </c>
      <c r="U161" t="str">
        <f>IF(Table13[[#This Row],[Pinni]]="X", Table13[[#This Row],[Code]],"")</f>
        <v/>
      </c>
    </row>
    <row r="162" spans="2:21" x14ac:dyDescent="0.25">
      <c r="B162" t="s">
        <v>186</v>
      </c>
      <c r="C162" t="s">
        <v>297</v>
      </c>
      <c r="D162" t="s">
        <v>298</v>
      </c>
      <c r="E16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BiomeType.PurpleVents_Deep_Wall, count = FindCount, probability = FindProbability},</v>
      </c>
      <c r="F162" s="3"/>
      <c r="N162" t="str">
        <f>IF(Table13[[#This Row],[Cat]]="X", Table13[[#This Row],[Code]],"")</f>
        <v/>
      </c>
      <c r="O162" t="str">
        <f>IF(Table13[[#This Row],[Pengwing]]="X",Table13[[#This Row],[Code]],"")</f>
        <v/>
      </c>
      <c r="P162" t="str">
        <f>IF(Table13[[#This Row],[Pengling]]="X", Table13[[#This Row],[Code]],"")</f>
        <v/>
      </c>
      <c r="Q162" t="str">
        <f>IF(Table13[[#This Row],[SS Adult]]="X", Table13[[#This Row],[Code]],"")</f>
        <v/>
      </c>
      <c r="R162" t="str">
        <f>IF(Table13[[#This Row],[SS Baby]]="X", Table13[[#This Row],[Code]], "")</f>
        <v/>
      </c>
      <c r="S162" t="str">
        <f>IF(Table13[[#This Row],[Tri Blue]]="X", Table13[[#This Row],[Code]],"")</f>
        <v/>
      </c>
      <c r="T162" t="str">
        <f>IF(Table13[[#This Row],[Tri Gold]]="X", Table13[[#This Row],[Code]], "")</f>
        <v/>
      </c>
      <c r="U162" t="str">
        <f>IF(Table13[[#This Row],[Pinni]]="X", Table13[[#This Row],[Code]],"")</f>
        <v/>
      </c>
    </row>
    <row r="163" spans="2:21" x14ac:dyDescent="0.25">
      <c r="B163" t="s">
        <v>187</v>
      </c>
      <c r="C163" t="s">
        <v>297</v>
      </c>
      <c r="D163" t="s">
        <v>298</v>
      </c>
      <c r="E16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BiomeType.PurpleVents_Generic, count = FindCount, probability = FindProbability},</v>
      </c>
      <c r="F163" s="3"/>
      <c r="N163" t="str">
        <f>IF(Table13[[#This Row],[Cat]]="X", Table13[[#This Row],[Code]],"")</f>
        <v/>
      </c>
      <c r="O163" t="str">
        <f>IF(Table13[[#This Row],[Pengwing]]="X",Table13[[#This Row],[Code]],"")</f>
        <v/>
      </c>
      <c r="P163" t="str">
        <f>IF(Table13[[#This Row],[Pengling]]="X", Table13[[#This Row],[Code]],"")</f>
        <v/>
      </c>
      <c r="Q163" t="str">
        <f>IF(Table13[[#This Row],[SS Adult]]="X", Table13[[#This Row],[Code]],"")</f>
        <v/>
      </c>
      <c r="R163" t="str">
        <f>IF(Table13[[#This Row],[SS Baby]]="X", Table13[[#This Row],[Code]], "")</f>
        <v/>
      </c>
      <c r="S163" t="str">
        <f>IF(Table13[[#This Row],[Tri Blue]]="X", Table13[[#This Row],[Code]],"")</f>
        <v/>
      </c>
      <c r="T163" t="str">
        <f>IF(Table13[[#This Row],[Tri Gold]]="X", Table13[[#This Row],[Code]], "")</f>
        <v/>
      </c>
      <c r="U163" t="str">
        <f>IF(Table13[[#This Row],[Pinni]]="X", Table13[[#This Row],[Code]],"")</f>
        <v/>
      </c>
    </row>
    <row r="164" spans="2:21" x14ac:dyDescent="0.25">
      <c r="B164" t="s">
        <v>188</v>
      </c>
      <c r="C164" t="s">
        <v>297</v>
      </c>
      <c r="D164" t="s">
        <v>298</v>
      </c>
      <c r="E16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BiomeType.PurpleVents_Ground, count = FindCount, probability = FindProbability},</v>
      </c>
      <c r="F164" s="3"/>
      <c r="N164" t="str">
        <f>IF(Table13[[#This Row],[Cat]]="X", Table13[[#This Row],[Code]],"")</f>
        <v/>
      </c>
      <c r="O164" t="str">
        <f>IF(Table13[[#This Row],[Pengwing]]="X",Table13[[#This Row],[Code]],"")</f>
        <v/>
      </c>
      <c r="P164" t="str">
        <f>IF(Table13[[#This Row],[Pengling]]="X", Table13[[#This Row],[Code]],"")</f>
        <v/>
      </c>
      <c r="Q164" t="str">
        <f>IF(Table13[[#This Row],[SS Adult]]="X", Table13[[#This Row],[Code]],"")</f>
        <v/>
      </c>
      <c r="R164" t="str">
        <f>IF(Table13[[#This Row],[SS Baby]]="X", Table13[[#This Row],[Code]], "")</f>
        <v/>
      </c>
      <c r="S164" t="str">
        <f>IF(Table13[[#This Row],[Tri Blue]]="X", Table13[[#This Row],[Code]],"")</f>
        <v/>
      </c>
      <c r="T164" t="str">
        <f>IF(Table13[[#This Row],[Tri Gold]]="X", Table13[[#This Row],[Code]], "")</f>
        <v/>
      </c>
      <c r="U164" t="str">
        <f>IF(Table13[[#This Row],[Pinni]]="X", Table13[[#This Row],[Code]],"")</f>
        <v/>
      </c>
    </row>
    <row r="165" spans="2:21" x14ac:dyDescent="0.25">
      <c r="B165" t="s">
        <v>189</v>
      </c>
      <c r="C165" t="s">
        <v>297</v>
      </c>
      <c r="D165" t="s">
        <v>298</v>
      </c>
      <c r="E16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BiomeType.PurpleVents_Open, count = FindCount, probability = FindProbability},</v>
      </c>
      <c r="F165" s="3"/>
      <c r="N165" t="str">
        <f>IF(Table13[[#This Row],[Cat]]="X", Table13[[#This Row],[Code]],"")</f>
        <v/>
      </c>
      <c r="O165" t="str">
        <f>IF(Table13[[#This Row],[Pengwing]]="X",Table13[[#This Row],[Code]],"")</f>
        <v/>
      </c>
      <c r="P165" t="str">
        <f>IF(Table13[[#This Row],[Pengling]]="X", Table13[[#This Row],[Code]],"")</f>
        <v/>
      </c>
      <c r="Q165" t="str">
        <f>IF(Table13[[#This Row],[SS Adult]]="X", Table13[[#This Row],[Code]],"")</f>
        <v/>
      </c>
      <c r="R165" t="str">
        <f>IF(Table13[[#This Row],[SS Baby]]="X", Table13[[#This Row],[Code]], "")</f>
        <v/>
      </c>
      <c r="S165" t="str">
        <f>IF(Table13[[#This Row],[Tri Blue]]="X", Table13[[#This Row],[Code]],"")</f>
        <v/>
      </c>
      <c r="T165" t="str">
        <f>IF(Table13[[#This Row],[Tri Gold]]="X", Table13[[#This Row],[Code]], "")</f>
        <v/>
      </c>
      <c r="U165" t="str">
        <f>IF(Table13[[#This Row],[Pinni]]="X", Table13[[#This Row],[Code]],"")</f>
        <v/>
      </c>
    </row>
    <row r="166" spans="2:21" x14ac:dyDescent="0.25">
      <c r="B166" t="s">
        <v>190</v>
      </c>
      <c r="C166" t="s">
        <v>297</v>
      </c>
      <c r="D166" t="s">
        <v>298</v>
      </c>
      <c r="E16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BiomeType.PurpleVents_Pool_Prop, count = FindCount, probability = FindProbability},</v>
      </c>
      <c r="F166" s="3"/>
      <c r="N166" t="str">
        <f>IF(Table13[[#This Row],[Cat]]="X", Table13[[#This Row],[Code]],"")</f>
        <v/>
      </c>
      <c r="O166" t="str">
        <f>IF(Table13[[#This Row],[Pengwing]]="X",Table13[[#This Row],[Code]],"")</f>
        <v/>
      </c>
      <c r="P166" t="str">
        <f>IF(Table13[[#This Row],[Pengling]]="X", Table13[[#This Row],[Code]],"")</f>
        <v/>
      </c>
      <c r="Q166" t="str">
        <f>IF(Table13[[#This Row],[SS Adult]]="X", Table13[[#This Row],[Code]],"")</f>
        <v/>
      </c>
      <c r="R166" t="str">
        <f>IF(Table13[[#This Row],[SS Baby]]="X", Table13[[#This Row],[Code]], "")</f>
        <v/>
      </c>
      <c r="S166" t="str">
        <f>IF(Table13[[#This Row],[Tri Blue]]="X", Table13[[#This Row],[Code]],"")</f>
        <v/>
      </c>
      <c r="T166" t="str">
        <f>IF(Table13[[#This Row],[Tri Gold]]="X", Table13[[#This Row],[Code]], "")</f>
        <v/>
      </c>
      <c r="U166" t="str">
        <f>IF(Table13[[#This Row],[Pinni]]="X", Table13[[#This Row],[Code]],"")</f>
        <v/>
      </c>
    </row>
    <row r="167" spans="2:21" x14ac:dyDescent="0.25">
      <c r="B167" t="s">
        <v>191</v>
      </c>
      <c r="C167" t="s">
        <v>297</v>
      </c>
      <c r="D167" t="s">
        <v>298</v>
      </c>
      <c r="E16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BiomeType.PurpleVents_Pool_Voxel, count = FindCount, probability = FindProbability},</v>
      </c>
      <c r="F167" s="3"/>
      <c r="N167" t="str">
        <f>IF(Table13[[#This Row],[Cat]]="X", Table13[[#This Row],[Code]],"")</f>
        <v/>
      </c>
      <c r="O167" t="str">
        <f>IF(Table13[[#This Row],[Pengwing]]="X",Table13[[#This Row],[Code]],"")</f>
        <v/>
      </c>
      <c r="P167" t="str">
        <f>IF(Table13[[#This Row],[Pengling]]="X", Table13[[#This Row],[Code]],"")</f>
        <v/>
      </c>
      <c r="Q167" t="str">
        <f>IF(Table13[[#This Row],[SS Adult]]="X", Table13[[#This Row],[Code]],"")</f>
        <v/>
      </c>
      <c r="R167" t="str">
        <f>IF(Table13[[#This Row],[SS Baby]]="X", Table13[[#This Row],[Code]], "")</f>
        <v/>
      </c>
      <c r="S167" t="str">
        <f>IF(Table13[[#This Row],[Tri Blue]]="X", Table13[[#This Row],[Code]],"")</f>
        <v/>
      </c>
      <c r="T167" t="str">
        <f>IF(Table13[[#This Row],[Tri Gold]]="X", Table13[[#This Row],[Code]], "")</f>
        <v/>
      </c>
      <c r="U167" t="str">
        <f>IF(Table13[[#This Row],[Pinni]]="X", Table13[[#This Row],[Code]],"")</f>
        <v/>
      </c>
    </row>
    <row r="168" spans="2:21" x14ac:dyDescent="0.25">
      <c r="B168" t="s">
        <v>192</v>
      </c>
      <c r="C168" t="s">
        <v>297</v>
      </c>
      <c r="D168" t="s">
        <v>298</v>
      </c>
      <c r="E16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BiomeType.PurpleVents_ShipWreck_Ground, count = FindCount, probability = FindProbability},</v>
      </c>
      <c r="F168" s="3" t="s">
        <v>296</v>
      </c>
      <c r="H168" t="s">
        <v>296</v>
      </c>
      <c r="J168" t="s">
        <v>296</v>
      </c>
      <c r="L168" t="s">
        <v>296</v>
      </c>
      <c r="N168" t="str">
        <f>IF(Table13[[#This Row],[Cat]]="X", Table13[[#This Row],[Code]],"")</f>
        <v>new LootDistributionData.BiomeData { biome = BiomeType.PurpleVents_ShipWreck_Ground, count = FindCount, probability = FindProbability},</v>
      </c>
      <c r="O168" t="str">
        <f>IF(Table13[[#This Row],[Pengwing]]="X",Table13[[#This Row],[Code]],"")</f>
        <v/>
      </c>
      <c r="P168" t="str">
        <f>IF(Table13[[#This Row],[Pengling]]="X", Table13[[#This Row],[Code]],"")</f>
        <v>new LootDistributionData.BiomeData { biome = BiomeType.PurpleVents_ShipWreck_Ground, count = FindCount, probability = FindProbability},</v>
      </c>
      <c r="Q168" t="str">
        <f>IF(Table13[[#This Row],[SS Adult]]="X", Table13[[#This Row],[Code]],"")</f>
        <v>new LootDistributionData.BiomeData { biome = BiomeType.PurpleVents_ShipWreck_Ground, count = FindCount, probability = FindProbability},</v>
      </c>
      <c r="R168" t="str">
        <f>IF(Table13[[#This Row],[SS Baby]]="X", Table13[[#This Row],[Code]], "")</f>
        <v/>
      </c>
      <c r="S168" t="str">
        <f>IF(Table13[[#This Row],[Tri Blue]]="X", Table13[[#This Row],[Code]],"")</f>
        <v>new LootDistributionData.BiomeData { biome = BiomeType.PurpleVents_ShipWreck_Ground, count = FindCount, probability = FindProbability},</v>
      </c>
      <c r="T168" t="str">
        <f>IF(Table13[[#This Row],[Tri Gold]]="X", Table13[[#This Row],[Code]], "")</f>
        <v/>
      </c>
      <c r="U168" t="str">
        <f>IF(Table13[[#This Row],[Pinni]]="X", Table13[[#This Row],[Code]],"")</f>
        <v/>
      </c>
    </row>
    <row r="169" spans="2:21" x14ac:dyDescent="0.25">
      <c r="B169" t="s">
        <v>193</v>
      </c>
      <c r="C169" t="s">
        <v>297</v>
      </c>
      <c r="D169" t="s">
        <v>298</v>
      </c>
      <c r="E16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BiomeType.PurpleVents_ShipWreck_Open, count = FindCount, probability = FindProbability},</v>
      </c>
      <c r="F169" s="3"/>
      <c r="G169" t="s">
        <v>296</v>
      </c>
      <c r="I169" t="s">
        <v>296</v>
      </c>
      <c r="K169" t="s">
        <v>296</v>
      </c>
      <c r="M169" t="s">
        <v>296</v>
      </c>
      <c r="N169" t="str">
        <f>IF(Table13[[#This Row],[Cat]]="X", Table13[[#This Row],[Code]],"")</f>
        <v/>
      </c>
      <c r="O169" t="str">
        <f>IF(Table13[[#This Row],[Pengwing]]="X",Table13[[#This Row],[Code]],"")</f>
        <v>new LootDistributionData.BiomeData { biome = BiomeType.PurpleVents_ShipWreck_Open, count = FindCount, probability = FindProbability},</v>
      </c>
      <c r="P169" t="str">
        <f>IF(Table13[[#This Row],[Pengling]]="X", Table13[[#This Row],[Code]],"")</f>
        <v/>
      </c>
      <c r="Q169" t="str">
        <f>IF(Table13[[#This Row],[SS Adult]]="X", Table13[[#This Row],[Code]],"")</f>
        <v/>
      </c>
      <c r="R169" t="str">
        <f>IF(Table13[[#This Row],[SS Baby]]="X", Table13[[#This Row],[Code]], "")</f>
        <v>new LootDistributionData.BiomeData { biome = BiomeType.PurpleVents_ShipWreck_Open, count = FindCount, probability = FindProbability},</v>
      </c>
      <c r="S169" t="str">
        <f>IF(Table13[[#This Row],[Tri Blue]]="X", Table13[[#This Row],[Code]],"")</f>
        <v/>
      </c>
      <c r="T169" t="str">
        <f>IF(Table13[[#This Row],[Tri Gold]]="X", Table13[[#This Row],[Code]], "")</f>
        <v>new LootDistributionData.BiomeData { biome = BiomeType.PurpleVents_ShipWreck_Open, count = FindCount, probability = FindProbability},</v>
      </c>
      <c r="U169" t="str">
        <f>IF(Table13[[#This Row],[Pinni]]="X", Table13[[#This Row],[Code]],"")</f>
        <v>new LootDistributionData.BiomeData { biome = BiomeType.PurpleVents_ShipWreck_Open, count = FindCount, probability = FindProbability},</v>
      </c>
    </row>
    <row r="170" spans="2:21" x14ac:dyDescent="0.25">
      <c r="B170" t="s">
        <v>194</v>
      </c>
      <c r="C170" t="s">
        <v>297</v>
      </c>
      <c r="D170" t="s">
        <v>298</v>
      </c>
      <c r="E17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BiomeType.PurpleVents_ShipWreck_Pool_Prop, count = FindCount, probability = FindProbability},</v>
      </c>
      <c r="F170" s="3"/>
      <c r="N170" t="str">
        <f>IF(Table13[[#This Row],[Cat]]="X", Table13[[#This Row],[Code]],"")</f>
        <v/>
      </c>
      <c r="O170" t="str">
        <f>IF(Table13[[#This Row],[Pengwing]]="X",Table13[[#This Row],[Code]],"")</f>
        <v/>
      </c>
      <c r="P170" t="str">
        <f>IF(Table13[[#This Row],[Pengling]]="X", Table13[[#This Row],[Code]],"")</f>
        <v/>
      </c>
      <c r="Q170" t="str">
        <f>IF(Table13[[#This Row],[SS Adult]]="X", Table13[[#This Row],[Code]],"")</f>
        <v/>
      </c>
      <c r="R170" t="str">
        <f>IF(Table13[[#This Row],[SS Baby]]="X", Table13[[#This Row],[Code]], "")</f>
        <v/>
      </c>
      <c r="S170" t="str">
        <f>IF(Table13[[#This Row],[Tri Blue]]="X", Table13[[#This Row],[Code]],"")</f>
        <v/>
      </c>
      <c r="T170" t="str">
        <f>IF(Table13[[#This Row],[Tri Gold]]="X", Table13[[#This Row],[Code]], "")</f>
        <v/>
      </c>
      <c r="U170" t="str">
        <f>IF(Table13[[#This Row],[Pinni]]="X", Table13[[#This Row],[Code]],"")</f>
        <v/>
      </c>
    </row>
    <row r="171" spans="2:21" x14ac:dyDescent="0.25">
      <c r="B171" t="s">
        <v>195</v>
      </c>
      <c r="C171" t="s">
        <v>297</v>
      </c>
      <c r="D171" t="s">
        <v>298</v>
      </c>
      <c r="E17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BiomeType.PurpleVents_ShipWreck_Pool_Voxel, count = FindCount, probability = FindProbability},</v>
      </c>
      <c r="F171" s="3"/>
      <c r="N171" t="str">
        <f>IF(Table13[[#This Row],[Cat]]="X", Table13[[#This Row],[Code]],"")</f>
        <v/>
      </c>
      <c r="O171" t="str">
        <f>IF(Table13[[#This Row],[Pengwing]]="X",Table13[[#This Row],[Code]],"")</f>
        <v/>
      </c>
      <c r="P171" t="str">
        <f>IF(Table13[[#This Row],[Pengling]]="X", Table13[[#This Row],[Code]],"")</f>
        <v/>
      </c>
      <c r="Q171" t="str">
        <f>IF(Table13[[#This Row],[SS Adult]]="X", Table13[[#This Row],[Code]],"")</f>
        <v/>
      </c>
      <c r="R171" t="str">
        <f>IF(Table13[[#This Row],[SS Baby]]="X", Table13[[#This Row],[Code]], "")</f>
        <v/>
      </c>
      <c r="S171" t="str">
        <f>IF(Table13[[#This Row],[Tri Blue]]="X", Table13[[#This Row],[Code]],"")</f>
        <v/>
      </c>
      <c r="T171" t="str">
        <f>IF(Table13[[#This Row],[Tri Gold]]="X", Table13[[#This Row],[Code]], "")</f>
        <v/>
      </c>
      <c r="U171" t="str">
        <f>IF(Table13[[#This Row],[Pinni]]="X", Table13[[#This Row],[Code]],"")</f>
        <v/>
      </c>
    </row>
    <row r="172" spans="2:21" x14ac:dyDescent="0.25">
      <c r="B172" t="s">
        <v>196</v>
      </c>
      <c r="C172" t="s">
        <v>297</v>
      </c>
      <c r="D172" t="s">
        <v>298</v>
      </c>
      <c r="E17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BiomeType.PurpleVents_ShipWreck_Vent, count = FindCount, probability = FindProbability},</v>
      </c>
      <c r="F172" s="3"/>
      <c r="N172" t="str">
        <f>IF(Table13[[#This Row],[Cat]]="X", Table13[[#This Row],[Code]],"")</f>
        <v/>
      </c>
      <c r="O172" t="str">
        <f>IF(Table13[[#This Row],[Pengwing]]="X",Table13[[#This Row],[Code]],"")</f>
        <v/>
      </c>
      <c r="P172" t="str">
        <f>IF(Table13[[#This Row],[Pengling]]="X", Table13[[#This Row],[Code]],"")</f>
        <v/>
      </c>
      <c r="Q172" t="str">
        <f>IF(Table13[[#This Row],[SS Adult]]="X", Table13[[#This Row],[Code]],"")</f>
        <v/>
      </c>
      <c r="R172" t="str">
        <f>IF(Table13[[#This Row],[SS Baby]]="X", Table13[[#This Row],[Code]], "")</f>
        <v/>
      </c>
      <c r="S172" t="str">
        <f>IF(Table13[[#This Row],[Tri Blue]]="X", Table13[[#This Row],[Code]],"")</f>
        <v/>
      </c>
      <c r="T172" t="str">
        <f>IF(Table13[[#This Row],[Tri Gold]]="X", Table13[[#This Row],[Code]], "")</f>
        <v/>
      </c>
      <c r="U172" t="str">
        <f>IF(Table13[[#This Row],[Pinni]]="X", Table13[[#This Row],[Code]],"")</f>
        <v/>
      </c>
    </row>
    <row r="173" spans="2:21" x14ac:dyDescent="0.25">
      <c r="B173" t="s">
        <v>197</v>
      </c>
      <c r="C173" t="s">
        <v>297</v>
      </c>
      <c r="D173" t="s">
        <v>298</v>
      </c>
      <c r="E17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BiomeType.PurpleVents_ShipWreck_Wall, count = FindCount, probability = FindProbability},</v>
      </c>
      <c r="F173" s="3"/>
      <c r="N173" t="str">
        <f>IF(Table13[[#This Row],[Cat]]="X", Table13[[#This Row],[Code]],"")</f>
        <v/>
      </c>
      <c r="O173" t="str">
        <f>IF(Table13[[#This Row],[Pengwing]]="X",Table13[[#This Row],[Code]],"")</f>
        <v/>
      </c>
      <c r="P173" t="str">
        <f>IF(Table13[[#This Row],[Pengling]]="X", Table13[[#This Row],[Code]],"")</f>
        <v/>
      </c>
      <c r="Q173" t="str">
        <f>IF(Table13[[#This Row],[SS Adult]]="X", Table13[[#This Row],[Code]],"")</f>
        <v/>
      </c>
      <c r="R173" t="str">
        <f>IF(Table13[[#This Row],[SS Baby]]="X", Table13[[#This Row],[Code]], "")</f>
        <v/>
      </c>
      <c r="S173" t="str">
        <f>IF(Table13[[#This Row],[Tri Blue]]="X", Table13[[#This Row],[Code]],"")</f>
        <v/>
      </c>
      <c r="T173" t="str">
        <f>IF(Table13[[#This Row],[Tri Gold]]="X", Table13[[#This Row],[Code]], "")</f>
        <v/>
      </c>
      <c r="U173" t="str">
        <f>IF(Table13[[#This Row],[Pinni]]="X", Table13[[#This Row],[Code]],"")</f>
        <v/>
      </c>
    </row>
    <row r="174" spans="2:21" x14ac:dyDescent="0.25">
      <c r="B174" t="s">
        <v>198</v>
      </c>
      <c r="C174" t="s">
        <v>297</v>
      </c>
      <c r="D174" t="s">
        <v>298</v>
      </c>
      <c r="E17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BiomeType.PurpleVents_Vent, count = FindCount, probability = FindProbability},</v>
      </c>
      <c r="F174" s="3"/>
      <c r="N174" t="str">
        <f>IF(Table13[[#This Row],[Cat]]="X", Table13[[#This Row],[Code]],"")</f>
        <v/>
      </c>
      <c r="O174" t="str">
        <f>IF(Table13[[#This Row],[Pengwing]]="X",Table13[[#This Row],[Code]],"")</f>
        <v/>
      </c>
      <c r="P174" t="str">
        <f>IF(Table13[[#This Row],[Pengling]]="X", Table13[[#This Row],[Code]],"")</f>
        <v/>
      </c>
      <c r="Q174" t="str">
        <f>IF(Table13[[#This Row],[SS Adult]]="X", Table13[[#This Row],[Code]],"")</f>
        <v/>
      </c>
      <c r="R174" t="str">
        <f>IF(Table13[[#This Row],[SS Baby]]="X", Table13[[#This Row],[Code]], "")</f>
        <v/>
      </c>
      <c r="S174" t="str">
        <f>IF(Table13[[#This Row],[Tri Blue]]="X", Table13[[#This Row],[Code]],"")</f>
        <v/>
      </c>
      <c r="T174" t="str">
        <f>IF(Table13[[#This Row],[Tri Gold]]="X", Table13[[#This Row],[Code]], "")</f>
        <v/>
      </c>
      <c r="U174" t="str">
        <f>IF(Table13[[#This Row],[Pinni]]="X", Table13[[#This Row],[Code]],"")</f>
        <v/>
      </c>
    </row>
    <row r="175" spans="2:21" x14ac:dyDescent="0.25">
      <c r="B175" t="s">
        <v>199</v>
      </c>
      <c r="C175" t="s">
        <v>297</v>
      </c>
      <c r="D175" t="s">
        <v>298</v>
      </c>
      <c r="E17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BiomeType.PurpleVents_Wall, count = FindCount, probability = FindProbability},</v>
      </c>
      <c r="F175" s="3"/>
      <c r="N175" t="str">
        <f>IF(Table13[[#This Row],[Cat]]="X", Table13[[#This Row],[Code]],"")</f>
        <v/>
      </c>
      <c r="O175" t="str">
        <f>IF(Table13[[#This Row],[Pengwing]]="X",Table13[[#This Row],[Code]],"")</f>
        <v/>
      </c>
      <c r="P175" t="str">
        <f>IF(Table13[[#This Row],[Pengling]]="X", Table13[[#This Row],[Code]],"")</f>
        <v/>
      </c>
      <c r="Q175" t="str">
        <f>IF(Table13[[#This Row],[SS Adult]]="X", Table13[[#This Row],[Code]],"")</f>
        <v/>
      </c>
      <c r="R175" t="str">
        <f>IF(Table13[[#This Row],[SS Baby]]="X", Table13[[#This Row],[Code]], "")</f>
        <v/>
      </c>
      <c r="S175" t="str">
        <f>IF(Table13[[#This Row],[Tri Blue]]="X", Table13[[#This Row],[Code]],"")</f>
        <v/>
      </c>
      <c r="T175" t="str">
        <f>IF(Table13[[#This Row],[Tri Gold]]="X", Table13[[#This Row],[Code]], "")</f>
        <v/>
      </c>
      <c r="U175" t="str">
        <f>IF(Table13[[#This Row],[Pinni]]="X", Table13[[#This Row],[Code]],"")</f>
        <v/>
      </c>
    </row>
    <row r="176" spans="2:21" x14ac:dyDescent="0.25">
      <c r="B176" t="s">
        <v>781</v>
      </c>
      <c r="C176" t="s">
        <v>297</v>
      </c>
      <c r="D176" t="s">
        <v>298</v>
      </c>
      <c r="E17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BiomeType.RocketAreaCave, count = FindCount, probability = FindProbability},</v>
      </c>
      <c r="F176" s="3"/>
      <c r="N176" t="str">
        <f>IF(Table13[[#This Row],[Cat]]="X", Table13[[#This Row],[Code]],"")</f>
        <v/>
      </c>
      <c r="O176" t="str">
        <f>IF(Table13[[#This Row],[Pengwing]]="X",Table13[[#This Row],[Code]],"")</f>
        <v/>
      </c>
      <c r="P176" t="str">
        <f>IF(Table13[[#This Row],[Pengling]]="X", Table13[[#This Row],[Code]],"")</f>
        <v/>
      </c>
      <c r="Q176" t="str">
        <f>IF(Table13[[#This Row],[SS Adult]]="X", Table13[[#This Row],[Code]],"")</f>
        <v/>
      </c>
      <c r="R176" t="str">
        <f>IF(Table13[[#This Row],[SS Baby]]="X", Table13[[#This Row],[Code]], "")</f>
        <v/>
      </c>
      <c r="S176" t="str">
        <f>IF(Table13[[#This Row],[Tri Blue]]="X", Table13[[#This Row],[Code]],"")</f>
        <v/>
      </c>
      <c r="T176" t="str">
        <f>IF(Table13[[#This Row],[Tri Gold]]="X", Table13[[#This Row],[Code]], "")</f>
        <v/>
      </c>
      <c r="U176" t="str">
        <f>IF(Table13[[#This Row],[Pinni]]="X", Table13[[#This Row],[Code]],"")</f>
        <v/>
      </c>
    </row>
    <row r="177" spans="2:21" x14ac:dyDescent="0.25">
      <c r="B177" t="s">
        <v>788</v>
      </c>
      <c r="C177" t="s">
        <v>297</v>
      </c>
      <c r="D177" t="s">
        <v>298</v>
      </c>
      <c r="E17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BiomeType.RocketAreaCaveHidden, count = FindCount, probability = FindProbability},</v>
      </c>
      <c r="F177" s="3"/>
      <c r="N177" t="str">
        <f>IF(Table13[[#This Row],[Cat]]="X", Table13[[#This Row],[Code]],"")</f>
        <v/>
      </c>
      <c r="O177" t="str">
        <f>IF(Table13[[#This Row],[Pengwing]]="X",Table13[[#This Row],[Code]],"")</f>
        <v/>
      </c>
      <c r="P177" t="str">
        <f>IF(Table13[[#This Row],[Pengling]]="X", Table13[[#This Row],[Code]],"")</f>
        <v/>
      </c>
      <c r="Q177" t="str">
        <f>IF(Table13[[#This Row],[SS Adult]]="X", Table13[[#This Row],[Code]],"")</f>
        <v/>
      </c>
      <c r="R177" t="str">
        <f>IF(Table13[[#This Row],[SS Baby]]="X", Table13[[#This Row],[Code]], "")</f>
        <v/>
      </c>
      <c r="S177" t="str">
        <f>IF(Table13[[#This Row],[Tri Blue]]="X", Table13[[#This Row],[Code]],"")</f>
        <v/>
      </c>
      <c r="T177" t="str">
        <f>IF(Table13[[#This Row],[Tri Gold]]="X", Table13[[#This Row],[Code]], "")</f>
        <v/>
      </c>
      <c r="U177" t="str">
        <f>IF(Table13[[#This Row],[Pinni]]="X", Table13[[#This Row],[Code]],"")</f>
        <v/>
      </c>
    </row>
    <row r="178" spans="2:21" x14ac:dyDescent="0.25">
      <c r="B178" t="s">
        <v>780</v>
      </c>
      <c r="C178" t="s">
        <v>297</v>
      </c>
      <c r="D178" t="s">
        <v>298</v>
      </c>
      <c r="E17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BiomeType.RocketAreaFrozenResources, count = FindCount, probability = FindProbability},</v>
      </c>
      <c r="F178" s="3"/>
      <c r="N178" t="str">
        <f>IF(Table13[[#This Row],[Cat]]="X", Table13[[#This Row],[Code]],"")</f>
        <v/>
      </c>
      <c r="O178" t="str">
        <f>IF(Table13[[#This Row],[Pengwing]]="X",Table13[[#This Row],[Code]],"")</f>
        <v/>
      </c>
      <c r="P178" t="str">
        <f>IF(Table13[[#This Row],[Pengling]]="X", Table13[[#This Row],[Code]],"")</f>
        <v/>
      </c>
      <c r="Q178" t="str">
        <f>IF(Table13[[#This Row],[SS Adult]]="X", Table13[[#This Row],[Code]],"")</f>
        <v/>
      </c>
      <c r="R178" t="str">
        <f>IF(Table13[[#This Row],[SS Baby]]="X", Table13[[#This Row],[Code]], "")</f>
        <v/>
      </c>
      <c r="S178" t="str">
        <f>IF(Table13[[#This Row],[Tri Blue]]="X", Table13[[#This Row],[Code]],"")</f>
        <v/>
      </c>
      <c r="T178" t="str">
        <f>IF(Table13[[#This Row],[Tri Gold]]="X", Table13[[#This Row],[Code]], "")</f>
        <v/>
      </c>
      <c r="U178" t="str">
        <f>IF(Table13[[#This Row],[Pinni]]="X", Table13[[#This Row],[Code]],"")</f>
        <v/>
      </c>
    </row>
    <row r="179" spans="2:21" x14ac:dyDescent="0.25">
      <c r="B179" t="s">
        <v>782</v>
      </c>
      <c r="C179" t="s">
        <v>297</v>
      </c>
      <c r="D179" t="s">
        <v>298</v>
      </c>
      <c r="E17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BiomeType.RocketAreaIceShelf, count = FindCount, probability = FindProbability},</v>
      </c>
      <c r="F179" s="3"/>
      <c r="N179" t="str">
        <f>IF(Table13[[#This Row],[Cat]]="X", Table13[[#This Row],[Code]],"")</f>
        <v/>
      </c>
      <c r="O179" t="str">
        <f>IF(Table13[[#This Row],[Pengwing]]="X",Table13[[#This Row],[Code]],"")</f>
        <v/>
      </c>
      <c r="P179" t="str">
        <f>IF(Table13[[#This Row],[Pengling]]="X", Table13[[#This Row],[Code]],"")</f>
        <v/>
      </c>
      <c r="Q179" t="str">
        <f>IF(Table13[[#This Row],[SS Adult]]="X", Table13[[#This Row],[Code]],"")</f>
        <v/>
      </c>
      <c r="R179" t="str">
        <f>IF(Table13[[#This Row],[SS Baby]]="X", Table13[[#This Row],[Code]], "")</f>
        <v/>
      </c>
      <c r="S179" t="str">
        <f>IF(Table13[[#This Row],[Tri Blue]]="X", Table13[[#This Row],[Code]],"")</f>
        <v/>
      </c>
      <c r="T179" t="str">
        <f>IF(Table13[[#This Row],[Tri Gold]]="X", Table13[[#This Row],[Code]], "")</f>
        <v/>
      </c>
      <c r="U179" t="str">
        <f>IF(Table13[[#This Row],[Pinni]]="X", Table13[[#This Row],[Code]],"")</f>
        <v/>
      </c>
    </row>
    <row r="180" spans="2:21" x14ac:dyDescent="0.25">
      <c r="B180" t="s">
        <v>783</v>
      </c>
      <c r="C180" t="s">
        <v>297</v>
      </c>
      <c r="D180" t="s">
        <v>298</v>
      </c>
      <c r="E18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BiomeType.RocketAreaMountain, count = FindCount, probability = FindProbability},</v>
      </c>
      <c r="F180" s="3"/>
      <c r="N180" t="str">
        <f>IF(Table13[[#This Row],[Cat]]="X", Table13[[#This Row],[Code]],"")</f>
        <v/>
      </c>
      <c r="O180" t="str">
        <f>IF(Table13[[#This Row],[Pengwing]]="X",Table13[[#This Row],[Code]],"")</f>
        <v/>
      </c>
      <c r="P180" t="str">
        <f>IF(Table13[[#This Row],[Pengling]]="X", Table13[[#This Row],[Code]],"")</f>
        <v/>
      </c>
      <c r="Q180" t="str">
        <f>IF(Table13[[#This Row],[SS Adult]]="X", Table13[[#This Row],[Code]],"")</f>
        <v/>
      </c>
      <c r="R180" t="str">
        <f>IF(Table13[[#This Row],[SS Baby]]="X", Table13[[#This Row],[Code]], "")</f>
        <v/>
      </c>
      <c r="S180" t="str">
        <f>IF(Table13[[#This Row],[Tri Blue]]="X", Table13[[#This Row],[Code]],"")</f>
        <v/>
      </c>
      <c r="T180" t="str">
        <f>IF(Table13[[#This Row],[Tri Gold]]="X", Table13[[#This Row],[Code]], "")</f>
        <v/>
      </c>
      <c r="U180" t="str">
        <f>IF(Table13[[#This Row],[Pinni]]="X", Table13[[#This Row],[Code]],"")</f>
        <v/>
      </c>
    </row>
    <row r="181" spans="2:21" x14ac:dyDescent="0.25">
      <c r="B181" t="s">
        <v>784</v>
      </c>
      <c r="C181" t="s">
        <v>297</v>
      </c>
      <c r="D181" t="s">
        <v>298</v>
      </c>
      <c r="E18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BiomeType.RocketIslandDock, count = FindCount, probability = FindProbability},</v>
      </c>
      <c r="F181" s="3"/>
      <c r="N181" t="str">
        <f>IF(Table13[[#This Row],[Cat]]="X", Table13[[#This Row],[Code]],"")</f>
        <v/>
      </c>
      <c r="O181" t="str">
        <f>IF(Table13[[#This Row],[Pengwing]]="X",Table13[[#This Row],[Code]],"")</f>
        <v/>
      </c>
      <c r="P181" t="str">
        <f>IF(Table13[[#This Row],[Pengling]]="X", Table13[[#This Row],[Code]],"")</f>
        <v/>
      </c>
      <c r="Q181" t="str">
        <f>IF(Table13[[#This Row],[SS Adult]]="X", Table13[[#This Row],[Code]],"")</f>
        <v/>
      </c>
      <c r="R181" t="str">
        <f>IF(Table13[[#This Row],[SS Baby]]="X", Table13[[#This Row],[Code]], "")</f>
        <v/>
      </c>
      <c r="S181" t="str">
        <f>IF(Table13[[#This Row],[Tri Blue]]="X", Table13[[#This Row],[Code]],"")</f>
        <v/>
      </c>
      <c r="T181" t="str">
        <f>IF(Table13[[#This Row],[Tri Gold]]="X", Table13[[#This Row],[Code]], "")</f>
        <v/>
      </c>
      <c r="U181" t="str">
        <f>IF(Table13[[#This Row],[Pinni]]="X", Table13[[#This Row],[Code]],"")</f>
        <v/>
      </c>
    </row>
    <row r="182" spans="2:21" x14ac:dyDescent="0.25">
      <c r="B182" t="s">
        <v>786</v>
      </c>
      <c r="C182" t="s">
        <v>297</v>
      </c>
      <c r="D182" t="s">
        <v>298</v>
      </c>
      <c r="E18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BiomeType.RocketIslandNest, count = FindCount, probability = FindProbability},</v>
      </c>
      <c r="F182" s="3"/>
      <c r="N182" t="str">
        <f>IF(Table13[[#This Row],[Cat]]="X", Table13[[#This Row],[Code]],"")</f>
        <v/>
      </c>
      <c r="O182" t="str">
        <f>IF(Table13[[#This Row],[Pengwing]]="X",Table13[[#This Row],[Code]],"")</f>
        <v/>
      </c>
      <c r="P182" t="str">
        <f>IF(Table13[[#This Row],[Pengling]]="X", Table13[[#This Row],[Code]],"")</f>
        <v/>
      </c>
      <c r="Q182" t="str">
        <f>IF(Table13[[#This Row],[SS Adult]]="X", Table13[[#This Row],[Code]],"")</f>
        <v/>
      </c>
      <c r="R182" t="str">
        <f>IF(Table13[[#This Row],[SS Baby]]="X", Table13[[#This Row],[Code]], "")</f>
        <v/>
      </c>
      <c r="S182" t="str">
        <f>IF(Table13[[#This Row],[Tri Blue]]="X", Table13[[#This Row],[Code]],"")</f>
        <v/>
      </c>
      <c r="T182" t="str">
        <f>IF(Table13[[#This Row],[Tri Gold]]="X", Table13[[#This Row],[Code]], "")</f>
        <v/>
      </c>
      <c r="U182" t="str">
        <f>IF(Table13[[#This Row],[Pinni]]="X", Table13[[#This Row],[Code]],"")</f>
        <v/>
      </c>
    </row>
    <row r="183" spans="2:21" x14ac:dyDescent="0.25">
      <c r="B183" t="s">
        <v>787</v>
      </c>
      <c r="C183" t="s">
        <v>297</v>
      </c>
      <c r="D183" t="s">
        <v>298</v>
      </c>
      <c r="E18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BiomeType.RocketIslandSpyPenguin, count = FindCount, probability = FindProbability},</v>
      </c>
      <c r="F183" s="3"/>
      <c r="N183" t="str">
        <f>IF(Table13[[#This Row],[Cat]]="X", Table13[[#This Row],[Code]],"")</f>
        <v/>
      </c>
      <c r="O183" t="str">
        <f>IF(Table13[[#This Row],[Pengwing]]="X",Table13[[#This Row],[Code]],"")</f>
        <v/>
      </c>
      <c r="P183" t="str">
        <f>IF(Table13[[#This Row],[Pengling]]="X", Table13[[#This Row],[Code]],"")</f>
        <v/>
      </c>
      <c r="Q183" t="str">
        <f>IF(Table13[[#This Row],[SS Adult]]="X", Table13[[#This Row],[Code]],"")</f>
        <v/>
      </c>
      <c r="R183" t="str">
        <f>IF(Table13[[#This Row],[SS Baby]]="X", Table13[[#This Row],[Code]], "")</f>
        <v/>
      </c>
      <c r="S183" t="str">
        <f>IF(Table13[[#This Row],[Tri Blue]]="X", Table13[[#This Row],[Code]],"")</f>
        <v/>
      </c>
      <c r="T183" t="str">
        <f>IF(Table13[[#This Row],[Tri Gold]]="X", Table13[[#This Row],[Code]], "")</f>
        <v/>
      </c>
      <c r="U183" t="str">
        <f>IF(Table13[[#This Row],[Pinni]]="X", Table13[[#This Row],[Code]],"")</f>
        <v/>
      </c>
    </row>
    <row r="184" spans="2:21" x14ac:dyDescent="0.25">
      <c r="B184" t="s">
        <v>200</v>
      </c>
      <c r="C184" t="s">
        <v>297</v>
      </c>
      <c r="D184" t="s">
        <v>298</v>
      </c>
      <c r="E18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BiomeType.ShipWreck1_Open, count = FindCount, probability = FindProbability},</v>
      </c>
      <c r="F184" s="3" t="s">
        <v>296</v>
      </c>
      <c r="H184" t="s">
        <v>296</v>
      </c>
      <c r="J184" t="s">
        <v>296</v>
      </c>
      <c r="L184" t="s">
        <v>296</v>
      </c>
      <c r="N184" t="str">
        <f>IF(Table13[[#This Row],[Cat]]="X", Table13[[#This Row],[Code]],"")</f>
        <v>new LootDistributionData.BiomeData { biome = BiomeType.ShipWreck1_Open, count = FindCount, probability = FindProbability},</v>
      </c>
      <c r="O184" t="str">
        <f>IF(Table13[[#This Row],[Pengwing]]="X",Table13[[#This Row],[Code]],"")</f>
        <v/>
      </c>
      <c r="P184" t="str">
        <f>IF(Table13[[#This Row],[Pengling]]="X", Table13[[#This Row],[Code]],"")</f>
        <v>new LootDistributionData.BiomeData { biome = BiomeType.ShipWreck1_Open, count = FindCount, probability = FindProbability},</v>
      </c>
      <c r="Q184" t="str">
        <f>IF(Table13[[#This Row],[SS Adult]]="X", Table13[[#This Row],[Code]],"")</f>
        <v>new LootDistributionData.BiomeData { biome = BiomeType.ShipWreck1_Open, count = FindCount, probability = FindProbability},</v>
      </c>
      <c r="R184" t="str">
        <f>IF(Table13[[#This Row],[SS Baby]]="X", Table13[[#This Row],[Code]], "")</f>
        <v/>
      </c>
      <c r="S184" t="str">
        <f>IF(Table13[[#This Row],[Tri Blue]]="X", Table13[[#This Row],[Code]],"")</f>
        <v>new LootDistributionData.BiomeData { biome = BiomeType.ShipWreck1_Open, count = FindCount, probability = FindProbability},</v>
      </c>
      <c r="T184" t="str">
        <f>IF(Table13[[#This Row],[Tri Gold]]="X", Table13[[#This Row],[Code]], "")</f>
        <v/>
      </c>
      <c r="U184" t="str">
        <f>IF(Table13[[#This Row],[Pinni]]="X", Table13[[#This Row],[Code]],"")</f>
        <v/>
      </c>
    </row>
    <row r="185" spans="2:21" x14ac:dyDescent="0.25">
      <c r="B185" t="s">
        <v>201</v>
      </c>
      <c r="C185" t="s">
        <v>297</v>
      </c>
      <c r="D185" t="s">
        <v>298</v>
      </c>
      <c r="E18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BiomeType.ShipWreck2_Open, count = FindCount, probability = FindProbability},</v>
      </c>
      <c r="F185" s="3"/>
      <c r="G185" t="s">
        <v>296</v>
      </c>
      <c r="I185" t="s">
        <v>296</v>
      </c>
      <c r="K185" t="s">
        <v>296</v>
      </c>
      <c r="M185" t="s">
        <v>296</v>
      </c>
      <c r="N185" t="str">
        <f>IF(Table13[[#This Row],[Cat]]="X", Table13[[#This Row],[Code]],"")</f>
        <v/>
      </c>
      <c r="O185" t="str">
        <f>IF(Table13[[#This Row],[Pengwing]]="X",Table13[[#This Row],[Code]],"")</f>
        <v>new LootDistributionData.BiomeData { biome = BiomeType.ShipWreck2_Open, count = FindCount, probability = FindProbability},</v>
      </c>
      <c r="P185" t="str">
        <f>IF(Table13[[#This Row],[Pengling]]="X", Table13[[#This Row],[Code]],"")</f>
        <v/>
      </c>
      <c r="Q185" t="str">
        <f>IF(Table13[[#This Row],[SS Adult]]="X", Table13[[#This Row],[Code]],"")</f>
        <v/>
      </c>
      <c r="R185" t="str">
        <f>IF(Table13[[#This Row],[SS Baby]]="X", Table13[[#This Row],[Code]], "")</f>
        <v>new LootDistributionData.BiomeData { biome = BiomeType.ShipWreck2_Open, count = FindCount, probability = FindProbability},</v>
      </c>
      <c r="S185" t="str">
        <f>IF(Table13[[#This Row],[Tri Blue]]="X", Table13[[#This Row],[Code]],"")</f>
        <v/>
      </c>
      <c r="T185" t="str">
        <f>IF(Table13[[#This Row],[Tri Gold]]="X", Table13[[#This Row],[Code]], "")</f>
        <v>new LootDistributionData.BiomeData { biome = BiomeType.ShipWreck2_Open, count = FindCount, probability = FindProbability},</v>
      </c>
      <c r="U185" t="str">
        <f>IF(Table13[[#This Row],[Pinni]]="X", Table13[[#This Row],[Code]],"")</f>
        <v>new LootDistributionData.BiomeData { biome = BiomeType.ShipWreck2_Open, count = FindCount, probability = FindProbability},</v>
      </c>
    </row>
    <row r="186" spans="2:21" x14ac:dyDescent="0.25">
      <c r="B186" t="s">
        <v>202</v>
      </c>
      <c r="C186" t="s">
        <v>297</v>
      </c>
      <c r="D186" t="s">
        <v>298</v>
      </c>
      <c r="E18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BiomeType.ShipWreck3_Open, count = FindCount, probability = FindProbability},</v>
      </c>
      <c r="F186" s="3" t="s">
        <v>296</v>
      </c>
      <c r="G186" t="s">
        <v>296</v>
      </c>
      <c r="H186" t="s">
        <v>296</v>
      </c>
      <c r="J186" t="s">
        <v>296</v>
      </c>
      <c r="L186" t="s">
        <v>296</v>
      </c>
      <c r="M186" t="s">
        <v>296</v>
      </c>
      <c r="N186" t="str">
        <f>IF(Table13[[#This Row],[Cat]]="X", Table13[[#This Row],[Code]],"")</f>
        <v>new LootDistributionData.BiomeData { biome = BiomeType.ShipWreck3_Open, count = FindCount, probability = FindProbability},</v>
      </c>
      <c r="O186" t="str">
        <f>IF(Table13[[#This Row],[Pengwing]]="X",Table13[[#This Row],[Code]],"")</f>
        <v>new LootDistributionData.BiomeData { biome = BiomeType.ShipWreck3_Open, count = FindCount, probability = FindProbability},</v>
      </c>
      <c r="P186" t="str">
        <f>IF(Table13[[#This Row],[Pengling]]="X", Table13[[#This Row],[Code]],"")</f>
        <v>new LootDistributionData.BiomeData { biome = BiomeType.ShipWreck3_Open, count = FindCount, probability = FindProbability},</v>
      </c>
      <c r="Q186" t="str">
        <f>IF(Table13[[#This Row],[SS Adult]]="X", Table13[[#This Row],[Code]],"")</f>
        <v>new LootDistributionData.BiomeData { biome = BiomeType.ShipWreck3_Open, count = FindCount, probability = FindProbability},</v>
      </c>
      <c r="R186" t="str">
        <f>IF(Table13[[#This Row],[SS Baby]]="X", Table13[[#This Row],[Code]], "")</f>
        <v/>
      </c>
      <c r="S186" t="str">
        <f>IF(Table13[[#This Row],[Tri Blue]]="X", Table13[[#This Row],[Code]],"")</f>
        <v>new LootDistributionData.BiomeData { biome = BiomeType.ShipWreck3_Open, count = FindCount, probability = FindProbability},</v>
      </c>
      <c r="T186" t="str">
        <f>IF(Table13[[#This Row],[Tri Gold]]="X", Table13[[#This Row],[Code]], "")</f>
        <v>new LootDistributionData.BiomeData { biome = BiomeType.ShipWreck3_Open, count = FindCount, probability = FindProbability},</v>
      </c>
      <c r="U186" t="str">
        <f>IF(Table13[[#This Row],[Pinni]]="X", Table13[[#This Row],[Code]],"")</f>
        <v/>
      </c>
    </row>
    <row r="187" spans="2:21" x14ac:dyDescent="0.25">
      <c r="B187" t="s">
        <v>203</v>
      </c>
      <c r="C187" t="s">
        <v>297</v>
      </c>
      <c r="D187" t="s">
        <v>298</v>
      </c>
      <c r="E18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BiomeType.SparseArctic_Generic, count = FindCount, probability = FindProbability},</v>
      </c>
      <c r="F187" s="3"/>
      <c r="N187" t="str">
        <f>IF(Table13[[#This Row],[Cat]]="X", Table13[[#This Row],[Code]],"")</f>
        <v/>
      </c>
      <c r="O187" t="str">
        <f>IF(Table13[[#This Row],[Pengwing]]="X",Table13[[#This Row],[Code]],"")</f>
        <v/>
      </c>
      <c r="P187" t="str">
        <f>IF(Table13[[#This Row],[Pengling]]="X", Table13[[#This Row],[Code]],"")</f>
        <v/>
      </c>
      <c r="Q187" t="str">
        <f>IF(Table13[[#This Row],[SS Adult]]="X", Table13[[#This Row],[Code]],"")</f>
        <v/>
      </c>
      <c r="R187" t="str">
        <f>IF(Table13[[#This Row],[SS Baby]]="X", Table13[[#This Row],[Code]], "")</f>
        <v/>
      </c>
      <c r="S187" t="str">
        <f>IF(Table13[[#This Row],[Tri Blue]]="X", Table13[[#This Row],[Code]],"")</f>
        <v/>
      </c>
      <c r="T187" t="str">
        <f>IF(Table13[[#This Row],[Tri Gold]]="X", Table13[[#This Row],[Code]], "")</f>
        <v/>
      </c>
      <c r="U187" t="str">
        <f>IF(Table13[[#This Row],[Pinni]]="X", Table13[[#This Row],[Code]],"")</f>
        <v/>
      </c>
    </row>
    <row r="188" spans="2:21" x14ac:dyDescent="0.25">
      <c r="B188" t="s">
        <v>204</v>
      </c>
      <c r="C188" t="s">
        <v>297</v>
      </c>
      <c r="D188" t="s">
        <v>298</v>
      </c>
      <c r="E18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BiomeType.SparseArctic_Ground, count = FindCount, probability = FindProbability},</v>
      </c>
      <c r="F188" s="3"/>
      <c r="N188" t="str">
        <f>IF(Table13[[#This Row],[Cat]]="X", Table13[[#This Row],[Code]],"")</f>
        <v/>
      </c>
      <c r="O188" t="str">
        <f>IF(Table13[[#This Row],[Pengwing]]="X",Table13[[#This Row],[Code]],"")</f>
        <v/>
      </c>
      <c r="P188" t="str">
        <f>IF(Table13[[#This Row],[Pengling]]="X", Table13[[#This Row],[Code]],"")</f>
        <v/>
      </c>
      <c r="Q188" t="str">
        <f>IF(Table13[[#This Row],[SS Adult]]="X", Table13[[#This Row],[Code]],"")</f>
        <v/>
      </c>
      <c r="R188" t="str">
        <f>IF(Table13[[#This Row],[SS Baby]]="X", Table13[[#This Row],[Code]], "")</f>
        <v/>
      </c>
      <c r="S188" t="str">
        <f>IF(Table13[[#This Row],[Tri Blue]]="X", Table13[[#This Row],[Code]],"")</f>
        <v/>
      </c>
      <c r="T188" t="str">
        <f>IF(Table13[[#This Row],[Tri Gold]]="X", Table13[[#This Row],[Code]], "")</f>
        <v/>
      </c>
      <c r="U188" t="str">
        <f>IF(Table13[[#This Row],[Pinni]]="X", Table13[[#This Row],[Code]],"")</f>
        <v/>
      </c>
    </row>
    <row r="189" spans="2:21" x14ac:dyDescent="0.25">
      <c r="B189" t="s">
        <v>205</v>
      </c>
      <c r="C189" t="s">
        <v>297</v>
      </c>
      <c r="D189" t="s">
        <v>298</v>
      </c>
      <c r="E18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BiomeType.SparseArctic_IceSheet, count = FindCount, probability = FindProbability},</v>
      </c>
      <c r="F189" s="3"/>
      <c r="N189" t="str">
        <f>IF(Table13[[#This Row],[Cat]]="X", Table13[[#This Row],[Code]],"")</f>
        <v/>
      </c>
      <c r="O189" t="str">
        <f>IF(Table13[[#This Row],[Pengwing]]="X",Table13[[#This Row],[Code]],"")</f>
        <v/>
      </c>
      <c r="P189" t="str">
        <f>IF(Table13[[#This Row],[Pengling]]="X", Table13[[#This Row],[Code]],"")</f>
        <v/>
      </c>
      <c r="Q189" t="str">
        <f>IF(Table13[[#This Row],[SS Adult]]="X", Table13[[#This Row],[Code]],"")</f>
        <v/>
      </c>
      <c r="R189" t="str">
        <f>IF(Table13[[#This Row],[SS Baby]]="X", Table13[[#This Row],[Code]], "")</f>
        <v/>
      </c>
      <c r="S189" t="str">
        <f>IF(Table13[[#This Row],[Tri Blue]]="X", Table13[[#This Row],[Code]],"")</f>
        <v/>
      </c>
      <c r="T189" t="str">
        <f>IF(Table13[[#This Row],[Tri Gold]]="X", Table13[[#This Row],[Code]], "")</f>
        <v/>
      </c>
      <c r="U189" t="str">
        <f>IF(Table13[[#This Row],[Pinni]]="X", Table13[[#This Row],[Code]],"")</f>
        <v/>
      </c>
    </row>
    <row r="190" spans="2:21" x14ac:dyDescent="0.25">
      <c r="B190" t="s">
        <v>206</v>
      </c>
      <c r="C190" t="s">
        <v>297</v>
      </c>
      <c r="D190" t="s">
        <v>298</v>
      </c>
      <c r="E19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BiomeType.SparseArctic_Open, count = FindCount, probability = FindProbability},</v>
      </c>
      <c r="F190" s="3"/>
      <c r="N190" t="str">
        <f>IF(Table13[[#This Row],[Cat]]="X", Table13[[#This Row],[Code]],"")</f>
        <v/>
      </c>
      <c r="O190" t="str">
        <f>IF(Table13[[#This Row],[Pengwing]]="X",Table13[[#This Row],[Code]],"")</f>
        <v/>
      </c>
      <c r="P190" t="str">
        <f>IF(Table13[[#This Row],[Pengling]]="X", Table13[[#This Row],[Code]],"")</f>
        <v/>
      </c>
      <c r="Q190" t="str">
        <f>IF(Table13[[#This Row],[SS Adult]]="X", Table13[[#This Row],[Code]],"")</f>
        <v/>
      </c>
      <c r="R190" t="str">
        <f>IF(Table13[[#This Row],[SS Baby]]="X", Table13[[#This Row],[Code]], "")</f>
        <v/>
      </c>
      <c r="S190" t="str">
        <f>IF(Table13[[#This Row],[Tri Blue]]="X", Table13[[#This Row],[Code]],"")</f>
        <v/>
      </c>
      <c r="T190" t="str">
        <f>IF(Table13[[#This Row],[Tri Gold]]="X", Table13[[#This Row],[Code]], "")</f>
        <v/>
      </c>
      <c r="U190" t="str">
        <f>IF(Table13[[#This Row],[Pinni]]="X", Table13[[#This Row],[Code]],"")</f>
        <v/>
      </c>
    </row>
    <row r="191" spans="2:21" x14ac:dyDescent="0.25">
      <c r="B191" t="s">
        <v>207</v>
      </c>
      <c r="C191" t="s">
        <v>297</v>
      </c>
      <c r="D191" t="s">
        <v>298</v>
      </c>
      <c r="E19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BiomeType.SparseArctic_Rock, count = FindCount, probability = FindProbability},</v>
      </c>
      <c r="F191" s="3"/>
      <c r="N191" t="str">
        <f>IF(Table13[[#This Row],[Cat]]="X", Table13[[#This Row],[Code]],"")</f>
        <v/>
      </c>
      <c r="O191" t="str">
        <f>IF(Table13[[#This Row],[Pengwing]]="X",Table13[[#This Row],[Code]],"")</f>
        <v/>
      </c>
      <c r="P191" t="str">
        <f>IF(Table13[[#This Row],[Pengling]]="X", Table13[[#This Row],[Code]],"")</f>
        <v/>
      </c>
      <c r="Q191" t="str">
        <f>IF(Table13[[#This Row],[SS Adult]]="X", Table13[[#This Row],[Code]],"")</f>
        <v/>
      </c>
      <c r="R191" t="str">
        <f>IF(Table13[[#This Row],[SS Baby]]="X", Table13[[#This Row],[Code]], "")</f>
        <v/>
      </c>
      <c r="S191" t="str">
        <f>IF(Table13[[#This Row],[Tri Blue]]="X", Table13[[#This Row],[Code]],"")</f>
        <v/>
      </c>
      <c r="T191" t="str">
        <f>IF(Table13[[#This Row],[Tri Gold]]="X", Table13[[#This Row],[Code]], "")</f>
        <v/>
      </c>
      <c r="U191" t="str">
        <f>IF(Table13[[#This Row],[Pinni]]="X", Table13[[#This Row],[Code]],"")</f>
        <v/>
      </c>
    </row>
    <row r="192" spans="2:21" x14ac:dyDescent="0.25">
      <c r="B192" t="s">
        <v>209</v>
      </c>
      <c r="C192" t="s">
        <v>297</v>
      </c>
      <c r="D192" t="s">
        <v>298</v>
      </c>
      <c r="E19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BiomeType.ThermalSpires_CanyonWall, count = FindCount, probability = FindProbability},</v>
      </c>
      <c r="F192" s="3"/>
      <c r="N192" t="str">
        <f>IF(Table13[[#This Row],[Cat]]="X", Table13[[#This Row],[Code]],"")</f>
        <v/>
      </c>
      <c r="O192" t="str">
        <f>IF(Table13[[#This Row],[Pengwing]]="X",Table13[[#This Row],[Code]],"")</f>
        <v/>
      </c>
      <c r="P192" t="str">
        <f>IF(Table13[[#This Row],[Pengling]]="X", Table13[[#This Row],[Code]],"")</f>
        <v/>
      </c>
      <c r="Q192" t="str">
        <f>IF(Table13[[#This Row],[SS Adult]]="X", Table13[[#This Row],[Code]],"")</f>
        <v/>
      </c>
      <c r="R192" t="str">
        <f>IF(Table13[[#This Row],[SS Baby]]="X", Table13[[#This Row],[Code]], "")</f>
        <v/>
      </c>
      <c r="S192" t="str">
        <f>IF(Table13[[#This Row],[Tri Blue]]="X", Table13[[#This Row],[Code]],"")</f>
        <v/>
      </c>
      <c r="T192" t="str">
        <f>IF(Table13[[#This Row],[Tri Gold]]="X", Table13[[#This Row],[Code]], "")</f>
        <v/>
      </c>
      <c r="U192" t="str">
        <f>IF(Table13[[#This Row],[Pinni]]="X", Table13[[#This Row],[Code]],"")</f>
        <v/>
      </c>
    </row>
    <row r="193" spans="2:21" x14ac:dyDescent="0.25">
      <c r="B193" t="s">
        <v>210</v>
      </c>
      <c r="C193" t="s">
        <v>297</v>
      </c>
      <c r="D193" t="s">
        <v>298</v>
      </c>
      <c r="E19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BiomeType.ThermalSpires_Cave_Coral, count = FindCount, probability = FindProbability},</v>
      </c>
      <c r="F193" s="3"/>
      <c r="N193" t="str">
        <f>IF(Table13[[#This Row],[Cat]]="X", Table13[[#This Row],[Code]],"")</f>
        <v/>
      </c>
      <c r="O193" t="str">
        <f>IF(Table13[[#This Row],[Pengwing]]="X",Table13[[#This Row],[Code]],"")</f>
        <v/>
      </c>
      <c r="P193" t="str">
        <f>IF(Table13[[#This Row],[Pengling]]="X", Table13[[#This Row],[Code]],"")</f>
        <v/>
      </c>
      <c r="Q193" t="str">
        <f>IF(Table13[[#This Row],[SS Adult]]="X", Table13[[#This Row],[Code]],"")</f>
        <v/>
      </c>
      <c r="R193" t="str">
        <f>IF(Table13[[#This Row],[SS Baby]]="X", Table13[[#This Row],[Code]], "")</f>
        <v/>
      </c>
      <c r="S193" t="str">
        <f>IF(Table13[[#This Row],[Tri Blue]]="X", Table13[[#This Row],[Code]],"")</f>
        <v/>
      </c>
      <c r="T193" t="str">
        <f>IF(Table13[[#This Row],[Tri Gold]]="X", Table13[[#This Row],[Code]], "")</f>
        <v/>
      </c>
      <c r="U193" t="str">
        <f>IF(Table13[[#This Row],[Pinni]]="X", Table13[[#This Row],[Code]],"")</f>
        <v/>
      </c>
    </row>
    <row r="194" spans="2:21" x14ac:dyDescent="0.25">
      <c r="B194" t="s">
        <v>211</v>
      </c>
      <c r="C194" t="s">
        <v>297</v>
      </c>
      <c r="D194" t="s">
        <v>298</v>
      </c>
      <c r="E19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BiomeType.ThermalSpires_Cave_Ground, count = FindCount, probability = FindProbability},</v>
      </c>
      <c r="F194" s="3"/>
      <c r="N194" t="str">
        <f>IF(Table13[[#This Row],[Cat]]="X", Table13[[#This Row],[Code]],"")</f>
        <v/>
      </c>
      <c r="O194" t="str">
        <f>IF(Table13[[#This Row],[Pengwing]]="X",Table13[[#This Row],[Code]],"")</f>
        <v/>
      </c>
      <c r="P194" t="str">
        <f>IF(Table13[[#This Row],[Pengling]]="X", Table13[[#This Row],[Code]],"")</f>
        <v/>
      </c>
      <c r="Q194" t="str">
        <f>IF(Table13[[#This Row],[SS Adult]]="X", Table13[[#This Row],[Code]],"")</f>
        <v/>
      </c>
      <c r="R194" t="str">
        <f>IF(Table13[[#This Row],[SS Baby]]="X", Table13[[#This Row],[Code]], "")</f>
        <v/>
      </c>
      <c r="S194" t="str">
        <f>IF(Table13[[#This Row],[Tri Blue]]="X", Table13[[#This Row],[Code]],"")</f>
        <v/>
      </c>
      <c r="T194" t="str">
        <f>IF(Table13[[#This Row],[Tri Gold]]="X", Table13[[#This Row],[Code]], "")</f>
        <v/>
      </c>
      <c r="U194" t="str">
        <f>IF(Table13[[#This Row],[Pinni]]="X", Table13[[#This Row],[Code]],"")</f>
        <v/>
      </c>
    </row>
    <row r="195" spans="2:21" x14ac:dyDescent="0.25">
      <c r="B195" t="s">
        <v>212</v>
      </c>
      <c r="C195" t="s">
        <v>297</v>
      </c>
      <c r="D195" t="s">
        <v>298</v>
      </c>
      <c r="E19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BiomeType.ThermalSpires_Cave_Lode1, count = FindCount, probability = FindProbability},</v>
      </c>
      <c r="F195" s="3"/>
      <c r="N195" t="str">
        <f>IF(Table13[[#This Row],[Cat]]="X", Table13[[#This Row],[Code]],"")</f>
        <v/>
      </c>
      <c r="O195" t="str">
        <f>IF(Table13[[#This Row],[Pengwing]]="X",Table13[[#This Row],[Code]],"")</f>
        <v/>
      </c>
      <c r="P195" t="str">
        <f>IF(Table13[[#This Row],[Pengling]]="X", Table13[[#This Row],[Code]],"")</f>
        <v/>
      </c>
      <c r="Q195" t="str">
        <f>IF(Table13[[#This Row],[SS Adult]]="X", Table13[[#This Row],[Code]],"")</f>
        <v/>
      </c>
      <c r="R195" t="str">
        <f>IF(Table13[[#This Row],[SS Baby]]="X", Table13[[#This Row],[Code]], "")</f>
        <v/>
      </c>
      <c r="S195" t="str">
        <f>IF(Table13[[#This Row],[Tri Blue]]="X", Table13[[#This Row],[Code]],"")</f>
        <v/>
      </c>
      <c r="T195" t="str">
        <f>IF(Table13[[#This Row],[Tri Gold]]="X", Table13[[#This Row],[Code]], "")</f>
        <v/>
      </c>
      <c r="U195" t="str">
        <f>IF(Table13[[#This Row],[Pinni]]="X", Table13[[#This Row],[Code]],"")</f>
        <v/>
      </c>
    </row>
    <row r="196" spans="2:21" x14ac:dyDescent="0.25">
      <c r="B196" t="s">
        <v>213</v>
      </c>
      <c r="C196" t="s">
        <v>297</v>
      </c>
      <c r="D196" t="s">
        <v>298</v>
      </c>
      <c r="E19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BiomeType.ThermalSpires_Cave_Lode2, count = FindCount, probability = FindProbability},</v>
      </c>
      <c r="F196" s="3"/>
      <c r="N196" t="str">
        <f>IF(Table13[[#This Row],[Cat]]="X", Table13[[#This Row],[Code]],"")</f>
        <v/>
      </c>
      <c r="O196" t="str">
        <f>IF(Table13[[#This Row],[Pengwing]]="X",Table13[[#This Row],[Code]],"")</f>
        <v/>
      </c>
      <c r="P196" t="str">
        <f>IF(Table13[[#This Row],[Pengling]]="X", Table13[[#This Row],[Code]],"")</f>
        <v/>
      </c>
      <c r="Q196" t="str">
        <f>IF(Table13[[#This Row],[SS Adult]]="X", Table13[[#This Row],[Code]],"")</f>
        <v/>
      </c>
      <c r="R196" t="str">
        <f>IF(Table13[[#This Row],[SS Baby]]="X", Table13[[#This Row],[Code]], "")</f>
        <v/>
      </c>
      <c r="S196" t="str">
        <f>IF(Table13[[#This Row],[Tri Blue]]="X", Table13[[#This Row],[Code]],"")</f>
        <v/>
      </c>
      <c r="T196" t="str">
        <f>IF(Table13[[#This Row],[Tri Gold]]="X", Table13[[#This Row],[Code]], "")</f>
        <v/>
      </c>
      <c r="U196" t="str">
        <f>IF(Table13[[#This Row],[Pinni]]="X", Table13[[#This Row],[Code]],"")</f>
        <v/>
      </c>
    </row>
    <row r="197" spans="2:21" x14ac:dyDescent="0.25">
      <c r="B197" t="s">
        <v>214</v>
      </c>
      <c r="C197" t="s">
        <v>297</v>
      </c>
      <c r="D197" t="s">
        <v>298</v>
      </c>
      <c r="E19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BiomeType.ThermalSpires_Cave_Open, count = FindCount, probability = FindProbability},</v>
      </c>
      <c r="F197" s="3"/>
      <c r="N197" t="str">
        <f>IF(Table13[[#This Row],[Cat]]="X", Table13[[#This Row],[Code]],"")</f>
        <v/>
      </c>
      <c r="O197" t="str">
        <f>IF(Table13[[#This Row],[Pengwing]]="X",Table13[[#This Row],[Code]],"")</f>
        <v/>
      </c>
      <c r="P197" t="str">
        <f>IF(Table13[[#This Row],[Pengling]]="X", Table13[[#This Row],[Code]],"")</f>
        <v/>
      </c>
      <c r="Q197" t="str">
        <f>IF(Table13[[#This Row],[SS Adult]]="X", Table13[[#This Row],[Code]],"")</f>
        <v/>
      </c>
      <c r="R197" t="str">
        <f>IF(Table13[[#This Row],[SS Baby]]="X", Table13[[#This Row],[Code]], "")</f>
        <v/>
      </c>
      <c r="S197" t="str">
        <f>IF(Table13[[#This Row],[Tri Blue]]="X", Table13[[#This Row],[Code]],"")</f>
        <v/>
      </c>
      <c r="T197" t="str">
        <f>IF(Table13[[#This Row],[Tri Gold]]="X", Table13[[#This Row],[Code]], "")</f>
        <v/>
      </c>
      <c r="U197" t="str">
        <f>IF(Table13[[#This Row],[Pinni]]="X", Table13[[#This Row],[Code]],"")</f>
        <v/>
      </c>
    </row>
    <row r="198" spans="2:21" x14ac:dyDescent="0.25">
      <c r="B198" t="s">
        <v>215</v>
      </c>
      <c r="C198" t="s">
        <v>297</v>
      </c>
      <c r="D198" t="s">
        <v>298</v>
      </c>
      <c r="E19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BiomeType.ThermalSpires_Cave_Wall, count = FindCount, probability = FindProbability},</v>
      </c>
      <c r="F198" s="3"/>
      <c r="N198" t="str">
        <f>IF(Table13[[#This Row],[Cat]]="X", Table13[[#This Row],[Code]],"")</f>
        <v/>
      </c>
      <c r="O198" t="str">
        <f>IF(Table13[[#This Row],[Pengwing]]="X",Table13[[#This Row],[Code]],"")</f>
        <v/>
      </c>
      <c r="P198" t="str">
        <f>IF(Table13[[#This Row],[Pengling]]="X", Table13[[#This Row],[Code]],"")</f>
        <v/>
      </c>
      <c r="Q198" t="str">
        <f>IF(Table13[[#This Row],[SS Adult]]="X", Table13[[#This Row],[Code]],"")</f>
        <v/>
      </c>
      <c r="R198" t="str">
        <f>IF(Table13[[#This Row],[SS Baby]]="X", Table13[[#This Row],[Code]], "")</f>
        <v/>
      </c>
      <c r="S198" t="str">
        <f>IF(Table13[[#This Row],[Tri Blue]]="X", Table13[[#This Row],[Code]],"")</f>
        <v/>
      </c>
      <c r="T198" t="str">
        <f>IF(Table13[[#This Row],[Tri Gold]]="X", Table13[[#This Row],[Code]], "")</f>
        <v/>
      </c>
      <c r="U198" t="str">
        <f>IF(Table13[[#This Row],[Pinni]]="X", Table13[[#This Row],[Code]],"")</f>
        <v/>
      </c>
    </row>
    <row r="199" spans="2:21" x14ac:dyDescent="0.25">
      <c r="B199" t="s">
        <v>216</v>
      </c>
      <c r="C199" t="s">
        <v>297</v>
      </c>
      <c r="D199" t="s">
        <v>298</v>
      </c>
      <c r="E19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BiomeType.ThermalSpires_Coral, count = FindCount, probability = FindProbability},</v>
      </c>
      <c r="F199" s="3"/>
      <c r="N199" t="str">
        <f>IF(Table13[[#This Row],[Cat]]="X", Table13[[#This Row],[Code]],"")</f>
        <v/>
      </c>
      <c r="O199" t="str">
        <f>IF(Table13[[#This Row],[Pengwing]]="X",Table13[[#This Row],[Code]],"")</f>
        <v/>
      </c>
      <c r="P199" t="str">
        <f>IF(Table13[[#This Row],[Pengling]]="X", Table13[[#This Row],[Code]],"")</f>
        <v/>
      </c>
      <c r="Q199" t="str">
        <f>IF(Table13[[#This Row],[SS Adult]]="X", Table13[[#This Row],[Code]],"")</f>
        <v/>
      </c>
      <c r="R199" t="str">
        <f>IF(Table13[[#This Row],[SS Baby]]="X", Table13[[#This Row],[Code]], "")</f>
        <v/>
      </c>
      <c r="S199" t="str">
        <f>IF(Table13[[#This Row],[Tri Blue]]="X", Table13[[#This Row],[Code]],"")</f>
        <v/>
      </c>
      <c r="T199" t="str">
        <f>IF(Table13[[#This Row],[Tri Gold]]="X", Table13[[#This Row],[Code]], "")</f>
        <v/>
      </c>
      <c r="U199" t="str">
        <f>IF(Table13[[#This Row],[Pinni]]="X", Table13[[#This Row],[Code]],"")</f>
        <v/>
      </c>
    </row>
    <row r="200" spans="2:21" x14ac:dyDescent="0.25">
      <c r="B200" t="s">
        <v>217</v>
      </c>
      <c r="C200" t="s">
        <v>297</v>
      </c>
      <c r="D200" t="s">
        <v>298</v>
      </c>
      <c r="E20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BiomeType.ThermalSpires_Generic, count = FindCount, probability = FindProbability},</v>
      </c>
      <c r="F200" s="3"/>
      <c r="N200" t="str">
        <f>IF(Table13[[#This Row],[Cat]]="X", Table13[[#This Row],[Code]],"")</f>
        <v/>
      </c>
      <c r="O200" t="str">
        <f>IF(Table13[[#This Row],[Pengwing]]="X",Table13[[#This Row],[Code]],"")</f>
        <v/>
      </c>
      <c r="P200" t="str">
        <f>IF(Table13[[#This Row],[Pengling]]="X", Table13[[#This Row],[Code]],"")</f>
        <v/>
      </c>
      <c r="Q200" t="str">
        <f>IF(Table13[[#This Row],[SS Adult]]="X", Table13[[#This Row],[Code]],"")</f>
        <v/>
      </c>
      <c r="R200" t="str">
        <f>IF(Table13[[#This Row],[SS Baby]]="X", Table13[[#This Row],[Code]], "")</f>
        <v/>
      </c>
      <c r="S200" t="str">
        <f>IF(Table13[[#This Row],[Tri Blue]]="X", Table13[[#This Row],[Code]],"")</f>
        <v/>
      </c>
      <c r="T200" t="str">
        <f>IF(Table13[[#This Row],[Tri Gold]]="X", Table13[[#This Row],[Code]], "")</f>
        <v/>
      </c>
      <c r="U200" t="str">
        <f>IF(Table13[[#This Row],[Pinni]]="X", Table13[[#This Row],[Code]],"")</f>
        <v/>
      </c>
    </row>
    <row r="201" spans="2:21" x14ac:dyDescent="0.25">
      <c r="B201" t="s">
        <v>218</v>
      </c>
      <c r="C201" t="s">
        <v>297</v>
      </c>
      <c r="D201" t="s">
        <v>298</v>
      </c>
      <c r="E20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BiomeType.ThermalSpires_Ground, count = FindCount, probability = FindProbability},</v>
      </c>
      <c r="F201" s="3"/>
      <c r="N201" t="str">
        <f>IF(Table13[[#This Row],[Cat]]="X", Table13[[#This Row],[Code]],"")</f>
        <v/>
      </c>
      <c r="O201" t="str">
        <f>IF(Table13[[#This Row],[Pengwing]]="X",Table13[[#This Row],[Code]],"")</f>
        <v/>
      </c>
      <c r="P201" t="str">
        <f>IF(Table13[[#This Row],[Pengling]]="X", Table13[[#This Row],[Code]],"")</f>
        <v/>
      </c>
      <c r="Q201" t="str">
        <f>IF(Table13[[#This Row],[SS Adult]]="X", Table13[[#This Row],[Code]],"")</f>
        <v/>
      </c>
      <c r="R201" t="str">
        <f>IF(Table13[[#This Row],[SS Baby]]="X", Table13[[#This Row],[Code]], "")</f>
        <v/>
      </c>
      <c r="S201" t="str">
        <f>IF(Table13[[#This Row],[Tri Blue]]="X", Table13[[#This Row],[Code]],"")</f>
        <v/>
      </c>
      <c r="T201" t="str">
        <f>IF(Table13[[#This Row],[Tri Gold]]="X", Table13[[#This Row],[Code]], "")</f>
        <v/>
      </c>
      <c r="U201" t="str">
        <f>IF(Table13[[#This Row],[Pinni]]="X", Table13[[#This Row],[Code]],"")</f>
        <v/>
      </c>
    </row>
    <row r="202" spans="2:21" x14ac:dyDescent="0.25">
      <c r="B202" t="s">
        <v>219</v>
      </c>
      <c r="C202" t="s">
        <v>297</v>
      </c>
      <c r="D202" t="s">
        <v>298</v>
      </c>
      <c r="E20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BiomeType.ThermalSpires_Open, count = FindCount, probability = FindProbability},</v>
      </c>
      <c r="F202" s="3"/>
      <c r="N202" t="str">
        <f>IF(Table13[[#This Row],[Cat]]="X", Table13[[#This Row],[Code]],"")</f>
        <v/>
      </c>
      <c r="O202" t="str">
        <f>IF(Table13[[#This Row],[Pengwing]]="X",Table13[[#This Row],[Code]],"")</f>
        <v/>
      </c>
      <c r="P202" t="str">
        <f>IF(Table13[[#This Row],[Pengling]]="X", Table13[[#This Row],[Code]],"")</f>
        <v/>
      </c>
      <c r="Q202" t="str">
        <f>IF(Table13[[#This Row],[SS Adult]]="X", Table13[[#This Row],[Code]],"")</f>
        <v/>
      </c>
      <c r="R202" t="str">
        <f>IF(Table13[[#This Row],[SS Baby]]="X", Table13[[#This Row],[Code]], "")</f>
        <v/>
      </c>
      <c r="S202" t="str">
        <f>IF(Table13[[#This Row],[Tri Blue]]="X", Table13[[#This Row],[Code]],"")</f>
        <v/>
      </c>
      <c r="T202" t="str">
        <f>IF(Table13[[#This Row],[Tri Gold]]="X", Table13[[#This Row],[Code]], "")</f>
        <v/>
      </c>
      <c r="U202" t="str">
        <f>IF(Table13[[#This Row],[Pinni]]="X", Table13[[#This Row],[Code]],"")</f>
        <v/>
      </c>
    </row>
    <row r="203" spans="2:21" x14ac:dyDescent="0.25">
      <c r="B203" t="s">
        <v>220</v>
      </c>
      <c r="C203" t="s">
        <v>297</v>
      </c>
      <c r="D203" t="s">
        <v>298</v>
      </c>
      <c r="E20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BiomeType.ThermalSpires_Rock, count = FindCount, probability = FindProbability},</v>
      </c>
      <c r="F203" s="3"/>
      <c r="N203" t="str">
        <f>IF(Table13[[#This Row],[Cat]]="X", Table13[[#This Row],[Code]],"")</f>
        <v/>
      </c>
      <c r="O203" t="str">
        <f>IF(Table13[[#This Row],[Pengwing]]="X",Table13[[#This Row],[Code]],"")</f>
        <v/>
      </c>
      <c r="P203" t="str">
        <f>IF(Table13[[#This Row],[Pengling]]="X", Table13[[#This Row],[Code]],"")</f>
        <v/>
      </c>
      <c r="Q203" t="str">
        <f>IF(Table13[[#This Row],[SS Adult]]="X", Table13[[#This Row],[Code]],"")</f>
        <v/>
      </c>
      <c r="R203" t="str">
        <f>IF(Table13[[#This Row],[SS Baby]]="X", Table13[[#This Row],[Code]], "")</f>
        <v/>
      </c>
      <c r="S203" t="str">
        <f>IF(Table13[[#This Row],[Tri Blue]]="X", Table13[[#This Row],[Code]],"")</f>
        <v/>
      </c>
      <c r="T203" t="str">
        <f>IF(Table13[[#This Row],[Tri Gold]]="X", Table13[[#This Row],[Code]], "")</f>
        <v/>
      </c>
      <c r="U203" t="str">
        <f>IF(Table13[[#This Row],[Pinni]]="X", Table13[[#This Row],[Code]],"")</f>
        <v/>
      </c>
    </row>
    <row r="204" spans="2:21" x14ac:dyDescent="0.25">
      <c r="B204" t="s">
        <v>221</v>
      </c>
      <c r="C204" t="s">
        <v>297</v>
      </c>
      <c r="D204" t="s">
        <v>298</v>
      </c>
      <c r="E20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BiomeType.ThermalSpires_RockyGround, count = FindCount, probability = FindProbability},</v>
      </c>
      <c r="F204" s="3"/>
      <c r="N204" t="str">
        <f>IF(Table13[[#This Row],[Cat]]="X", Table13[[#This Row],[Code]],"")</f>
        <v/>
      </c>
      <c r="O204" t="str">
        <f>IF(Table13[[#This Row],[Pengwing]]="X",Table13[[#This Row],[Code]],"")</f>
        <v/>
      </c>
      <c r="P204" t="str">
        <f>IF(Table13[[#This Row],[Pengling]]="X", Table13[[#This Row],[Code]],"")</f>
        <v/>
      </c>
      <c r="Q204" t="str">
        <f>IF(Table13[[#This Row],[SS Adult]]="X", Table13[[#This Row],[Code]],"")</f>
        <v/>
      </c>
      <c r="R204" t="str">
        <f>IF(Table13[[#This Row],[SS Baby]]="X", Table13[[#This Row],[Code]], "")</f>
        <v/>
      </c>
      <c r="S204" t="str">
        <f>IF(Table13[[#This Row],[Tri Blue]]="X", Table13[[#This Row],[Code]],"")</f>
        <v/>
      </c>
      <c r="T204" t="str">
        <f>IF(Table13[[#This Row],[Tri Gold]]="X", Table13[[#This Row],[Code]], "")</f>
        <v/>
      </c>
      <c r="U204" t="str">
        <f>IF(Table13[[#This Row],[Pinni]]="X", Table13[[#This Row],[Code]],"")</f>
        <v/>
      </c>
    </row>
    <row r="205" spans="2:21" x14ac:dyDescent="0.25">
      <c r="B205" t="s">
        <v>222</v>
      </c>
      <c r="C205" t="s">
        <v>297</v>
      </c>
      <c r="D205" t="s">
        <v>298</v>
      </c>
      <c r="E20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BiomeType.ThermalSpires_Spire, count = FindCount, probability = FindProbability},</v>
      </c>
      <c r="F205" s="3"/>
      <c r="N205" t="str">
        <f>IF(Table13[[#This Row],[Cat]]="X", Table13[[#This Row],[Code]],"")</f>
        <v/>
      </c>
      <c r="O205" t="str">
        <f>IF(Table13[[#This Row],[Pengwing]]="X",Table13[[#This Row],[Code]],"")</f>
        <v/>
      </c>
      <c r="P205" t="str">
        <f>IF(Table13[[#This Row],[Pengling]]="X", Table13[[#This Row],[Code]],"")</f>
        <v/>
      </c>
      <c r="Q205" t="str">
        <f>IF(Table13[[#This Row],[SS Adult]]="X", Table13[[#This Row],[Code]],"")</f>
        <v/>
      </c>
      <c r="R205" t="str">
        <f>IF(Table13[[#This Row],[SS Baby]]="X", Table13[[#This Row],[Code]], "")</f>
        <v/>
      </c>
      <c r="S205" t="str">
        <f>IF(Table13[[#This Row],[Tri Blue]]="X", Table13[[#This Row],[Code]],"")</f>
        <v/>
      </c>
      <c r="T205" t="str">
        <f>IF(Table13[[#This Row],[Tri Gold]]="X", Table13[[#This Row],[Code]], "")</f>
        <v/>
      </c>
      <c r="U205" t="str">
        <f>IF(Table13[[#This Row],[Pinni]]="X", Table13[[#This Row],[Code]],"")</f>
        <v/>
      </c>
    </row>
    <row r="206" spans="2:21" x14ac:dyDescent="0.25">
      <c r="B206" t="s">
        <v>223</v>
      </c>
      <c r="C206" t="s">
        <v>297</v>
      </c>
      <c r="D206" t="s">
        <v>298</v>
      </c>
      <c r="E20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BiomeType.TreeSpires_BigFissure_Ground, count = FindCount, probability = FindProbability},</v>
      </c>
      <c r="F206" s="3"/>
      <c r="N206" t="str">
        <f>IF(Table13[[#This Row],[Cat]]="X", Table13[[#This Row],[Code]],"")</f>
        <v/>
      </c>
      <c r="O206" t="str">
        <f>IF(Table13[[#This Row],[Pengwing]]="X",Table13[[#This Row],[Code]],"")</f>
        <v/>
      </c>
      <c r="P206" t="str">
        <f>IF(Table13[[#This Row],[Pengling]]="X", Table13[[#This Row],[Code]],"")</f>
        <v/>
      </c>
      <c r="Q206" t="str">
        <f>IF(Table13[[#This Row],[SS Adult]]="X", Table13[[#This Row],[Code]],"")</f>
        <v/>
      </c>
      <c r="R206" t="str">
        <f>IF(Table13[[#This Row],[SS Baby]]="X", Table13[[#This Row],[Code]], "")</f>
        <v/>
      </c>
      <c r="S206" t="str">
        <f>IF(Table13[[#This Row],[Tri Blue]]="X", Table13[[#This Row],[Code]],"")</f>
        <v/>
      </c>
      <c r="T206" t="str">
        <f>IF(Table13[[#This Row],[Tri Gold]]="X", Table13[[#This Row],[Code]], "")</f>
        <v/>
      </c>
      <c r="U206" t="str">
        <f>IF(Table13[[#This Row],[Pinni]]="X", Table13[[#This Row],[Code]],"")</f>
        <v/>
      </c>
    </row>
    <row r="207" spans="2:21" x14ac:dyDescent="0.25">
      <c r="B207" t="s">
        <v>224</v>
      </c>
      <c r="C207" t="s">
        <v>297</v>
      </c>
      <c r="D207" t="s">
        <v>298</v>
      </c>
      <c r="E20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BiomeType.TreeSpires_BigFissure_Open, count = FindCount, probability = FindProbability},</v>
      </c>
      <c r="F207" s="3"/>
      <c r="N207" t="str">
        <f>IF(Table13[[#This Row],[Cat]]="X", Table13[[#This Row],[Code]],"")</f>
        <v/>
      </c>
      <c r="O207" t="str">
        <f>IF(Table13[[#This Row],[Pengwing]]="X",Table13[[#This Row],[Code]],"")</f>
        <v/>
      </c>
      <c r="P207" t="str">
        <f>IF(Table13[[#This Row],[Pengling]]="X", Table13[[#This Row],[Code]],"")</f>
        <v/>
      </c>
      <c r="Q207" t="str">
        <f>IF(Table13[[#This Row],[SS Adult]]="X", Table13[[#This Row],[Code]],"")</f>
        <v/>
      </c>
      <c r="R207" t="str">
        <f>IF(Table13[[#This Row],[SS Baby]]="X", Table13[[#This Row],[Code]], "")</f>
        <v/>
      </c>
      <c r="S207" t="str">
        <f>IF(Table13[[#This Row],[Tri Blue]]="X", Table13[[#This Row],[Code]],"")</f>
        <v/>
      </c>
      <c r="T207" t="str">
        <f>IF(Table13[[#This Row],[Tri Gold]]="X", Table13[[#This Row],[Code]], "")</f>
        <v/>
      </c>
      <c r="U207" t="str">
        <f>IF(Table13[[#This Row],[Pinni]]="X", Table13[[#This Row],[Code]],"")</f>
        <v/>
      </c>
    </row>
    <row r="208" spans="2:21" x14ac:dyDescent="0.25">
      <c r="B208" t="s">
        <v>225</v>
      </c>
      <c r="C208" t="s">
        <v>297</v>
      </c>
      <c r="D208" t="s">
        <v>298</v>
      </c>
      <c r="E20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BiomeType.TreeSpires_BigFissure_Wall, count = FindCount, probability = FindProbability},</v>
      </c>
      <c r="F208" s="3"/>
      <c r="N208" t="str">
        <f>IF(Table13[[#This Row],[Cat]]="X", Table13[[#This Row],[Code]],"")</f>
        <v/>
      </c>
      <c r="O208" t="str">
        <f>IF(Table13[[#This Row],[Pengwing]]="X",Table13[[#This Row],[Code]],"")</f>
        <v/>
      </c>
      <c r="P208" t="str">
        <f>IF(Table13[[#This Row],[Pengling]]="X", Table13[[#This Row],[Code]],"")</f>
        <v/>
      </c>
      <c r="Q208" t="str">
        <f>IF(Table13[[#This Row],[SS Adult]]="X", Table13[[#This Row],[Code]],"")</f>
        <v/>
      </c>
      <c r="R208" t="str">
        <f>IF(Table13[[#This Row],[SS Baby]]="X", Table13[[#This Row],[Code]], "")</f>
        <v/>
      </c>
      <c r="S208" t="str">
        <f>IF(Table13[[#This Row],[Tri Blue]]="X", Table13[[#This Row],[Code]],"")</f>
        <v/>
      </c>
      <c r="T208" t="str">
        <f>IF(Table13[[#This Row],[Tri Gold]]="X", Table13[[#This Row],[Code]], "")</f>
        <v/>
      </c>
      <c r="U208" t="str">
        <f>IF(Table13[[#This Row],[Pinni]]="X", Table13[[#This Row],[Code]],"")</f>
        <v/>
      </c>
    </row>
    <row r="209" spans="2:21" x14ac:dyDescent="0.25">
      <c r="B209" t="s">
        <v>226</v>
      </c>
      <c r="C209" t="s">
        <v>297</v>
      </c>
      <c r="D209" t="s">
        <v>298</v>
      </c>
      <c r="E20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BiomeType.TreeSpires_BigTree_Ground, count = FindCount, probability = FindProbability},</v>
      </c>
      <c r="F209" s="3"/>
      <c r="N209" t="str">
        <f>IF(Table13[[#This Row],[Cat]]="X", Table13[[#This Row],[Code]],"")</f>
        <v/>
      </c>
      <c r="O209" t="str">
        <f>IF(Table13[[#This Row],[Pengwing]]="X",Table13[[#This Row],[Code]],"")</f>
        <v/>
      </c>
      <c r="P209" t="str">
        <f>IF(Table13[[#This Row],[Pengling]]="X", Table13[[#This Row],[Code]],"")</f>
        <v/>
      </c>
      <c r="Q209" t="str">
        <f>IF(Table13[[#This Row],[SS Adult]]="X", Table13[[#This Row],[Code]],"")</f>
        <v/>
      </c>
      <c r="R209" t="str">
        <f>IF(Table13[[#This Row],[SS Baby]]="X", Table13[[#This Row],[Code]], "")</f>
        <v/>
      </c>
      <c r="S209" t="str">
        <f>IF(Table13[[#This Row],[Tri Blue]]="X", Table13[[#This Row],[Code]],"")</f>
        <v/>
      </c>
      <c r="T209" t="str">
        <f>IF(Table13[[#This Row],[Tri Gold]]="X", Table13[[#This Row],[Code]], "")</f>
        <v/>
      </c>
      <c r="U209" t="str">
        <f>IF(Table13[[#This Row],[Pinni]]="X", Table13[[#This Row],[Code]],"")</f>
        <v/>
      </c>
    </row>
    <row r="210" spans="2:21" x14ac:dyDescent="0.25">
      <c r="B210" t="s">
        <v>227</v>
      </c>
      <c r="C210" t="s">
        <v>297</v>
      </c>
      <c r="D210" t="s">
        <v>298</v>
      </c>
      <c r="E21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BiomeType.TreeSpires_BigTree_Open, count = FindCount, probability = FindProbability},</v>
      </c>
      <c r="F210" s="3"/>
      <c r="N210" t="str">
        <f>IF(Table13[[#This Row],[Cat]]="X", Table13[[#This Row],[Code]],"")</f>
        <v/>
      </c>
      <c r="O210" t="str">
        <f>IF(Table13[[#This Row],[Pengwing]]="X",Table13[[#This Row],[Code]],"")</f>
        <v/>
      </c>
      <c r="P210" t="str">
        <f>IF(Table13[[#This Row],[Pengling]]="X", Table13[[#This Row],[Code]],"")</f>
        <v/>
      </c>
      <c r="Q210" t="str">
        <f>IF(Table13[[#This Row],[SS Adult]]="X", Table13[[#This Row],[Code]],"")</f>
        <v/>
      </c>
      <c r="R210" t="str">
        <f>IF(Table13[[#This Row],[SS Baby]]="X", Table13[[#This Row],[Code]], "")</f>
        <v/>
      </c>
      <c r="S210" t="str">
        <f>IF(Table13[[#This Row],[Tri Blue]]="X", Table13[[#This Row],[Code]],"")</f>
        <v/>
      </c>
      <c r="T210" t="str">
        <f>IF(Table13[[#This Row],[Tri Gold]]="X", Table13[[#This Row],[Code]], "")</f>
        <v/>
      </c>
      <c r="U210" t="str">
        <f>IF(Table13[[#This Row],[Pinni]]="X", Table13[[#This Row],[Code]],"")</f>
        <v/>
      </c>
    </row>
    <row r="211" spans="2:21" x14ac:dyDescent="0.25">
      <c r="B211" t="s">
        <v>228</v>
      </c>
      <c r="C211" t="s">
        <v>297</v>
      </c>
      <c r="D211" t="s">
        <v>298</v>
      </c>
      <c r="E21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BiomeType.TreeSpires_BigTree_Wall, count = FindCount, probability = FindProbability},</v>
      </c>
      <c r="F211" s="3"/>
      <c r="N211" t="str">
        <f>IF(Table13[[#This Row],[Cat]]="X", Table13[[#This Row],[Code]],"")</f>
        <v/>
      </c>
      <c r="O211" t="str">
        <f>IF(Table13[[#This Row],[Pengwing]]="X",Table13[[#This Row],[Code]],"")</f>
        <v/>
      </c>
      <c r="P211" t="str">
        <f>IF(Table13[[#This Row],[Pengling]]="X", Table13[[#This Row],[Code]],"")</f>
        <v/>
      </c>
      <c r="Q211" t="str">
        <f>IF(Table13[[#This Row],[SS Adult]]="X", Table13[[#This Row],[Code]],"")</f>
        <v/>
      </c>
      <c r="R211" t="str">
        <f>IF(Table13[[#This Row],[SS Baby]]="X", Table13[[#This Row],[Code]], "")</f>
        <v/>
      </c>
      <c r="S211" t="str">
        <f>IF(Table13[[#This Row],[Tri Blue]]="X", Table13[[#This Row],[Code]],"")</f>
        <v/>
      </c>
      <c r="T211" t="str">
        <f>IF(Table13[[#This Row],[Tri Gold]]="X", Table13[[#This Row],[Code]], "")</f>
        <v/>
      </c>
      <c r="U211" t="str">
        <f>IF(Table13[[#This Row],[Pinni]]="X", Table13[[#This Row],[Code]],"")</f>
        <v/>
      </c>
    </row>
    <row r="212" spans="2:21" x14ac:dyDescent="0.25">
      <c r="B212" t="s">
        <v>229</v>
      </c>
      <c r="C212" t="s">
        <v>297</v>
      </c>
      <c r="D212" t="s">
        <v>298</v>
      </c>
      <c r="E21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BiomeType.TreeSpires_Generic, count = FindCount, probability = FindProbability},</v>
      </c>
      <c r="F212" s="3"/>
      <c r="N212" t="str">
        <f>IF(Table13[[#This Row],[Cat]]="X", Table13[[#This Row],[Code]],"")</f>
        <v/>
      </c>
      <c r="O212" t="str">
        <f>IF(Table13[[#This Row],[Pengwing]]="X",Table13[[#This Row],[Code]],"")</f>
        <v/>
      </c>
      <c r="P212" t="str">
        <f>IF(Table13[[#This Row],[Pengling]]="X", Table13[[#This Row],[Code]],"")</f>
        <v/>
      </c>
      <c r="Q212" t="str">
        <f>IF(Table13[[#This Row],[SS Adult]]="X", Table13[[#This Row],[Code]],"")</f>
        <v/>
      </c>
      <c r="R212" t="str">
        <f>IF(Table13[[#This Row],[SS Baby]]="X", Table13[[#This Row],[Code]], "")</f>
        <v/>
      </c>
      <c r="S212" t="str">
        <f>IF(Table13[[#This Row],[Tri Blue]]="X", Table13[[#This Row],[Code]],"")</f>
        <v/>
      </c>
      <c r="T212" t="str">
        <f>IF(Table13[[#This Row],[Tri Gold]]="X", Table13[[#This Row],[Code]], "")</f>
        <v/>
      </c>
      <c r="U212" t="str">
        <f>IF(Table13[[#This Row],[Pinni]]="X", Table13[[#This Row],[Code]],"")</f>
        <v/>
      </c>
    </row>
    <row r="213" spans="2:21" x14ac:dyDescent="0.25">
      <c r="B213" t="s">
        <v>230</v>
      </c>
      <c r="C213" t="s">
        <v>297</v>
      </c>
      <c r="D213" t="s">
        <v>298</v>
      </c>
      <c r="E21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BiomeType.TreeSpires_Ground, count = FindCount, probability = FindProbability},</v>
      </c>
      <c r="F213" s="3"/>
      <c r="N213" t="str">
        <f>IF(Table13[[#This Row],[Cat]]="X", Table13[[#This Row],[Code]],"")</f>
        <v/>
      </c>
      <c r="O213" t="str">
        <f>IF(Table13[[#This Row],[Pengwing]]="X",Table13[[#This Row],[Code]],"")</f>
        <v/>
      </c>
      <c r="P213" t="str">
        <f>IF(Table13[[#This Row],[Pengling]]="X", Table13[[#This Row],[Code]],"")</f>
        <v/>
      </c>
      <c r="Q213" t="str">
        <f>IF(Table13[[#This Row],[SS Adult]]="X", Table13[[#This Row],[Code]],"")</f>
        <v/>
      </c>
      <c r="R213" t="str">
        <f>IF(Table13[[#This Row],[SS Baby]]="X", Table13[[#This Row],[Code]], "")</f>
        <v/>
      </c>
      <c r="S213" t="str">
        <f>IF(Table13[[#This Row],[Tri Blue]]="X", Table13[[#This Row],[Code]],"")</f>
        <v/>
      </c>
      <c r="T213" t="str">
        <f>IF(Table13[[#This Row],[Tri Gold]]="X", Table13[[#This Row],[Code]], "")</f>
        <v/>
      </c>
      <c r="U213" t="str">
        <f>IF(Table13[[#This Row],[Pinni]]="X", Table13[[#This Row],[Code]],"")</f>
        <v/>
      </c>
    </row>
    <row r="214" spans="2:21" x14ac:dyDescent="0.25">
      <c r="B214" t="s">
        <v>231</v>
      </c>
      <c r="C214" t="s">
        <v>297</v>
      </c>
      <c r="D214" t="s">
        <v>298</v>
      </c>
      <c r="E21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BiomeType.TreeSpires_Mud, count = FindCount, probability = FindProbability},</v>
      </c>
      <c r="F214" s="3"/>
      <c r="N214" t="str">
        <f>IF(Table13[[#This Row],[Cat]]="X", Table13[[#This Row],[Code]],"")</f>
        <v/>
      </c>
      <c r="O214" t="str">
        <f>IF(Table13[[#This Row],[Pengwing]]="X",Table13[[#This Row],[Code]],"")</f>
        <v/>
      </c>
      <c r="P214" t="str">
        <f>IF(Table13[[#This Row],[Pengling]]="X", Table13[[#This Row],[Code]],"")</f>
        <v/>
      </c>
      <c r="Q214" t="str">
        <f>IF(Table13[[#This Row],[SS Adult]]="X", Table13[[#This Row],[Code]],"")</f>
        <v/>
      </c>
      <c r="R214" t="str">
        <f>IF(Table13[[#This Row],[SS Baby]]="X", Table13[[#This Row],[Code]], "")</f>
        <v/>
      </c>
      <c r="S214" t="str">
        <f>IF(Table13[[#This Row],[Tri Blue]]="X", Table13[[#This Row],[Code]],"")</f>
        <v/>
      </c>
      <c r="T214" t="str">
        <f>IF(Table13[[#This Row],[Tri Gold]]="X", Table13[[#This Row],[Code]], "")</f>
        <v/>
      </c>
      <c r="U214" t="str">
        <f>IF(Table13[[#This Row],[Pinni]]="X", Table13[[#This Row],[Code]],"")</f>
        <v/>
      </c>
    </row>
    <row r="215" spans="2:21" x14ac:dyDescent="0.25">
      <c r="B215" t="s">
        <v>232</v>
      </c>
      <c r="C215" t="s">
        <v>297</v>
      </c>
      <c r="D215" t="s">
        <v>298</v>
      </c>
      <c r="E21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BiomeType.TreeSpires_Open, count = FindCount, probability = FindProbability},</v>
      </c>
      <c r="F215" s="3"/>
      <c r="N215" t="str">
        <f>IF(Table13[[#This Row],[Cat]]="X", Table13[[#This Row],[Code]],"")</f>
        <v/>
      </c>
      <c r="O215" t="str">
        <f>IF(Table13[[#This Row],[Pengwing]]="X",Table13[[#This Row],[Code]],"")</f>
        <v/>
      </c>
      <c r="P215" t="str">
        <f>IF(Table13[[#This Row],[Pengling]]="X", Table13[[#This Row],[Code]],"")</f>
        <v/>
      </c>
      <c r="Q215" t="str">
        <f>IF(Table13[[#This Row],[SS Adult]]="X", Table13[[#This Row],[Code]],"")</f>
        <v/>
      </c>
      <c r="R215" t="str">
        <f>IF(Table13[[#This Row],[SS Baby]]="X", Table13[[#This Row],[Code]], "")</f>
        <v/>
      </c>
      <c r="S215" t="str">
        <f>IF(Table13[[#This Row],[Tri Blue]]="X", Table13[[#This Row],[Code]],"")</f>
        <v/>
      </c>
      <c r="T215" t="str">
        <f>IF(Table13[[#This Row],[Tri Gold]]="X", Table13[[#This Row],[Code]], "")</f>
        <v/>
      </c>
      <c r="U215" t="str">
        <f>IF(Table13[[#This Row],[Pinni]]="X", Table13[[#This Row],[Code]],"")</f>
        <v/>
      </c>
    </row>
    <row r="216" spans="2:21" x14ac:dyDescent="0.25">
      <c r="B216" t="s">
        <v>233</v>
      </c>
      <c r="C216" t="s">
        <v>297</v>
      </c>
      <c r="D216" t="s">
        <v>298</v>
      </c>
      <c r="E21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BiomeType.TreeSpires_OpenDeep, count = FindCount, probability = FindProbability},</v>
      </c>
      <c r="F216" s="3"/>
      <c r="N216" t="str">
        <f>IF(Table13[[#This Row],[Cat]]="X", Table13[[#This Row],[Code]],"")</f>
        <v/>
      </c>
      <c r="O216" t="str">
        <f>IF(Table13[[#This Row],[Pengwing]]="X",Table13[[#This Row],[Code]],"")</f>
        <v/>
      </c>
      <c r="P216" t="str">
        <f>IF(Table13[[#This Row],[Pengling]]="X", Table13[[#This Row],[Code]],"")</f>
        <v/>
      </c>
      <c r="Q216" t="str">
        <f>IF(Table13[[#This Row],[SS Adult]]="X", Table13[[#This Row],[Code]],"")</f>
        <v/>
      </c>
      <c r="R216" t="str">
        <f>IF(Table13[[#This Row],[SS Baby]]="X", Table13[[#This Row],[Code]], "")</f>
        <v/>
      </c>
      <c r="S216" t="str">
        <f>IF(Table13[[#This Row],[Tri Blue]]="X", Table13[[#This Row],[Code]],"")</f>
        <v/>
      </c>
      <c r="T216" t="str">
        <f>IF(Table13[[#This Row],[Tri Gold]]="X", Table13[[#This Row],[Code]], "")</f>
        <v/>
      </c>
      <c r="U216" t="str">
        <f>IF(Table13[[#This Row],[Pinni]]="X", Table13[[#This Row],[Code]],"")</f>
        <v/>
      </c>
    </row>
    <row r="217" spans="2:21" x14ac:dyDescent="0.25">
      <c r="B217" t="s">
        <v>234</v>
      </c>
      <c r="C217" t="s">
        <v>297</v>
      </c>
      <c r="D217" t="s">
        <v>298</v>
      </c>
      <c r="E21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BiomeType.TreeSpires_SmallFissure, count = FindCount, probability = FindProbability},</v>
      </c>
      <c r="F217" s="3"/>
      <c r="N217" t="str">
        <f>IF(Table13[[#This Row],[Cat]]="X", Table13[[#This Row],[Code]],"")</f>
        <v/>
      </c>
      <c r="O217" t="str">
        <f>IF(Table13[[#This Row],[Pengwing]]="X",Table13[[#This Row],[Code]],"")</f>
        <v/>
      </c>
      <c r="P217" t="str">
        <f>IF(Table13[[#This Row],[Pengling]]="X", Table13[[#This Row],[Code]],"")</f>
        <v/>
      </c>
      <c r="Q217" t="str">
        <f>IF(Table13[[#This Row],[SS Adult]]="X", Table13[[#This Row],[Code]],"")</f>
        <v/>
      </c>
      <c r="R217" t="str">
        <f>IF(Table13[[#This Row],[SS Baby]]="X", Table13[[#This Row],[Code]], "")</f>
        <v/>
      </c>
      <c r="S217" t="str">
        <f>IF(Table13[[#This Row],[Tri Blue]]="X", Table13[[#This Row],[Code]],"")</f>
        <v/>
      </c>
      <c r="T217" t="str">
        <f>IF(Table13[[#This Row],[Tri Gold]]="X", Table13[[#This Row],[Code]], "")</f>
        <v/>
      </c>
      <c r="U217" t="str">
        <f>IF(Table13[[#This Row],[Pinni]]="X", Table13[[#This Row],[Code]],"")</f>
        <v/>
      </c>
    </row>
    <row r="218" spans="2:21" x14ac:dyDescent="0.25">
      <c r="B218" t="s">
        <v>235</v>
      </c>
      <c r="C218" t="s">
        <v>297</v>
      </c>
      <c r="D218" t="s">
        <v>298</v>
      </c>
      <c r="E21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BiomeType.TreeSpires_VentGarden, count = FindCount, probability = FindProbability},</v>
      </c>
      <c r="F218" s="3"/>
      <c r="N218" t="str">
        <f>IF(Table13[[#This Row],[Cat]]="X", Table13[[#This Row],[Code]],"")</f>
        <v/>
      </c>
      <c r="O218" t="str">
        <f>IF(Table13[[#This Row],[Pengwing]]="X",Table13[[#This Row],[Code]],"")</f>
        <v/>
      </c>
      <c r="P218" t="str">
        <f>IF(Table13[[#This Row],[Pengling]]="X", Table13[[#This Row],[Code]],"")</f>
        <v/>
      </c>
      <c r="Q218" t="str">
        <f>IF(Table13[[#This Row],[SS Adult]]="X", Table13[[#This Row],[Code]],"")</f>
        <v/>
      </c>
      <c r="R218" t="str">
        <f>IF(Table13[[#This Row],[SS Baby]]="X", Table13[[#This Row],[Code]], "")</f>
        <v/>
      </c>
      <c r="S218" t="str">
        <f>IF(Table13[[#This Row],[Tri Blue]]="X", Table13[[#This Row],[Code]],"")</f>
        <v/>
      </c>
      <c r="T218" t="str">
        <f>IF(Table13[[#This Row],[Tri Gold]]="X", Table13[[#This Row],[Code]], "")</f>
        <v/>
      </c>
      <c r="U218" t="str">
        <f>IF(Table13[[#This Row],[Pinni]]="X", Table13[[#This Row],[Code]],"")</f>
        <v/>
      </c>
    </row>
    <row r="219" spans="2:21" x14ac:dyDescent="0.25">
      <c r="B219" t="s">
        <v>236</v>
      </c>
      <c r="C219" t="s">
        <v>297</v>
      </c>
      <c r="D219" t="s">
        <v>298</v>
      </c>
      <c r="E21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BiomeType.TreeSpires_Wall, count = FindCount, probability = FindProbability},</v>
      </c>
      <c r="F219" s="3"/>
      <c r="N219" t="str">
        <f>IF(Table13[[#This Row],[Cat]]="X", Table13[[#This Row],[Code]],"")</f>
        <v/>
      </c>
      <c r="O219" t="str">
        <f>IF(Table13[[#This Row],[Pengwing]]="X",Table13[[#This Row],[Code]],"")</f>
        <v/>
      </c>
      <c r="P219" t="str">
        <f>IF(Table13[[#This Row],[Pengling]]="X", Table13[[#This Row],[Code]],"")</f>
        <v/>
      </c>
      <c r="Q219" t="str">
        <f>IF(Table13[[#This Row],[SS Adult]]="X", Table13[[#This Row],[Code]],"")</f>
        <v/>
      </c>
      <c r="R219" t="str">
        <f>IF(Table13[[#This Row],[SS Baby]]="X", Table13[[#This Row],[Code]], "")</f>
        <v/>
      </c>
      <c r="S219" t="str">
        <f>IF(Table13[[#This Row],[Tri Blue]]="X", Table13[[#This Row],[Code]],"")</f>
        <v/>
      </c>
      <c r="T219" t="str">
        <f>IF(Table13[[#This Row],[Tri Gold]]="X", Table13[[#This Row],[Code]], "")</f>
        <v/>
      </c>
      <c r="U219" t="str">
        <f>IF(Table13[[#This Row],[Pinni]]="X", Table13[[#This Row],[Code]],"")</f>
        <v/>
      </c>
    </row>
    <row r="220" spans="2:21" x14ac:dyDescent="0.25">
      <c r="B220" t="s">
        <v>237</v>
      </c>
      <c r="C220" t="s">
        <v>297</v>
      </c>
      <c r="D220" t="s">
        <v>298</v>
      </c>
      <c r="E22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BiomeType.TwistyBridges_Bridge, count = FindCount, probability = FindProbability},</v>
      </c>
      <c r="F220" s="3"/>
      <c r="N220" t="str">
        <f>IF(Table13[[#This Row],[Cat]]="X", Table13[[#This Row],[Code]],"")</f>
        <v/>
      </c>
      <c r="O220" t="str">
        <f>IF(Table13[[#This Row],[Pengwing]]="X",Table13[[#This Row],[Code]],"")</f>
        <v/>
      </c>
      <c r="P220" t="str">
        <f>IF(Table13[[#This Row],[Pengling]]="X", Table13[[#This Row],[Code]],"")</f>
        <v/>
      </c>
      <c r="Q220" t="str">
        <f>IF(Table13[[#This Row],[SS Adult]]="X", Table13[[#This Row],[Code]],"")</f>
        <v/>
      </c>
      <c r="R220" t="str">
        <f>IF(Table13[[#This Row],[SS Baby]]="X", Table13[[#This Row],[Code]], "")</f>
        <v/>
      </c>
      <c r="S220" t="str">
        <f>IF(Table13[[#This Row],[Tri Blue]]="X", Table13[[#This Row],[Code]],"")</f>
        <v/>
      </c>
      <c r="T220" t="str">
        <f>IF(Table13[[#This Row],[Tri Gold]]="X", Table13[[#This Row],[Code]], "")</f>
        <v/>
      </c>
      <c r="U220" t="str">
        <f>IF(Table13[[#This Row],[Pinni]]="X", Table13[[#This Row],[Code]],"")</f>
        <v/>
      </c>
    </row>
    <row r="221" spans="2:21" x14ac:dyDescent="0.25">
      <c r="B221" t="s">
        <v>238</v>
      </c>
      <c r="C221" t="s">
        <v>297</v>
      </c>
      <c r="D221" t="s">
        <v>298</v>
      </c>
      <c r="E22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BiomeType.TwistyBridges_CaveInner_Generic_Obsolete, count = FindCount, probability = FindProbability},</v>
      </c>
      <c r="F221" s="3"/>
      <c r="N221" t="str">
        <f>IF(Table13[[#This Row],[Cat]]="X", Table13[[#This Row],[Code]],"")</f>
        <v/>
      </c>
      <c r="O221" t="str">
        <f>IF(Table13[[#This Row],[Pengwing]]="X",Table13[[#This Row],[Code]],"")</f>
        <v/>
      </c>
      <c r="P221" t="str">
        <f>IF(Table13[[#This Row],[Pengling]]="X", Table13[[#This Row],[Code]],"")</f>
        <v/>
      </c>
      <c r="Q221" t="str">
        <f>IF(Table13[[#This Row],[SS Adult]]="X", Table13[[#This Row],[Code]],"")</f>
        <v/>
      </c>
      <c r="R221" t="str">
        <f>IF(Table13[[#This Row],[SS Baby]]="X", Table13[[#This Row],[Code]], "")</f>
        <v/>
      </c>
      <c r="S221" t="str">
        <f>IF(Table13[[#This Row],[Tri Blue]]="X", Table13[[#This Row],[Code]],"")</f>
        <v/>
      </c>
      <c r="T221" t="str">
        <f>IF(Table13[[#This Row],[Tri Gold]]="X", Table13[[#This Row],[Code]], "")</f>
        <v/>
      </c>
      <c r="U221" t="str">
        <f>IF(Table13[[#This Row],[Pinni]]="X", Table13[[#This Row],[Code]],"")</f>
        <v/>
      </c>
    </row>
    <row r="222" spans="2:21" x14ac:dyDescent="0.25">
      <c r="B222" t="s">
        <v>239</v>
      </c>
      <c r="C222" t="s">
        <v>297</v>
      </c>
      <c r="D222" t="s">
        <v>298</v>
      </c>
      <c r="E22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BiomeType.TwistyBridges_CaveOuter_Generic_Obsolete, count = FindCount, probability = FindProbability},</v>
      </c>
      <c r="F222" s="3"/>
      <c r="N222" t="str">
        <f>IF(Table13[[#This Row],[Cat]]="X", Table13[[#This Row],[Code]],"")</f>
        <v/>
      </c>
      <c r="O222" t="str">
        <f>IF(Table13[[#This Row],[Pengwing]]="X",Table13[[#This Row],[Code]],"")</f>
        <v/>
      </c>
      <c r="P222" t="str">
        <f>IF(Table13[[#This Row],[Pengling]]="X", Table13[[#This Row],[Code]],"")</f>
        <v/>
      </c>
      <c r="Q222" t="str">
        <f>IF(Table13[[#This Row],[SS Adult]]="X", Table13[[#This Row],[Code]],"")</f>
        <v/>
      </c>
      <c r="R222" t="str">
        <f>IF(Table13[[#This Row],[SS Baby]]="X", Table13[[#This Row],[Code]], "")</f>
        <v/>
      </c>
      <c r="S222" t="str">
        <f>IF(Table13[[#This Row],[Tri Blue]]="X", Table13[[#This Row],[Code]],"")</f>
        <v/>
      </c>
      <c r="T222" t="str">
        <f>IF(Table13[[#This Row],[Tri Gold]]="X", Table13[[#This Row],[Code]], "")</f>
        <v/>
      </c>
      <c r="U222" t="str">
        <f>IF(Table13[[#This Row],[Pinni]]="X", Table13[[#This Row],[Code]],"")</f>
        <v/>
      </c>
    </row>
    <row r="223" spans="2:21" x14ac:dyDescent="0.25">
      <c r="B223" t="s">
        <v>240</v>
      </c>
      <c r="C223" t="s">
        <v>297</v>
      </c>
      <c r="D223" t="s">
        <v>298</v>
      </c>
      <c r="E22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BiomeType.TwistyBridges_Cave_Coral, count = FindCount, probability = FindProbability},</v>
      </c>
      <c r="F223" s="3"/>
      <c r="N223" t="str">
        <f>IF(Table13[[#This Row],[Cat]]="X", Table13[[#This Row],[Code]],"")</f>
        <v/>
      </c>
      <c r="O223" t="str">
        <f>IF(Table13[[#This Row],[Pengwing]]="X",Table13[[#This Row],[Code]],"")</f>
        <v/>
      </c>
      <c r="P223" t="str">
        <f>IF(Table13[[#This Row],[Pengling]]="X", Table13[[#This Row],[Code]],"")</f>
        <v/>
      </c>
      <c r="Q223" t="str">
        <f>IF(Table13[[#This Row],[SS Adult]]="X", Table13[[#This Row],[Code]],"")</f>
        <v/>
      </c>
      <c r="R223" t="str">
        <f>IF(Table13[[#This Row],[SS Baby]]="X", Table13[[#This Row],[Code]], "")</f>
        <v/>
      </c>
      <c r="S223" t="str">
        <f>IF(Table13[[#This Row],[Tri Blue]]="X", Table13[[#This Row],[Code]],"")</f>
        <v/>
      </c>
      <c r="T223" t="str">
        <f>IF(Table13[[#This Row],[Tri Gold]]="X", Table13[[#This Row],[Code]], "")</f>
        <v/>
      </c>
      <c r="U223" t="str">
        <f>IF(Table13[[#This Row],[Pinni]]="X", Table13[[#This Row],[Code]],"")</f>
        <v/>
      </c>
    </row>
    <row r="224" spans="2:21" x14ac:dyDescent="0.25">
      <c r="B224" t="s">
        <v>241</v>
      </c>
      <c r="C224" t="s">
        <v>297</v>
      </c>
      <c r="D224" t="s">
        <v>298</v>
      </c>
      <c r="E22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BiomeType.TwistyBridges_Cave_Ground, count = FindCount, probability = FindProbability},</v>
      </c>
      <c r="F224" s="3"/>
      <c r="N224" t="str">
        <f>IF(Table13[[#This Row],[Cat]]="X", Table13[[#This Row],[Code]],"")</f>
        <v/>
      </c>
      <c r="O224" t="str">
        <f>IF(Table13[[#This Row],[Pengwing]]="X",Table13[[#This Row],[Code]],"")</f>
        <v/>
      </c>
      <c r="P224" t="str">
        <f>IF(Table13[[#This Row],[Pengling]]="X", Table13[[#This Row],[Code]],"")</f>
        <v/>
      </c>
      <c r="Q224" t="str">
        <f>IF(Table13[[#This Row],[SS Adult]]="X", Table13[[#This Row],[Code]],"")</f>
        <v/>
      </c>
      <c r="R224" t="str">
        <f>IF(Table13[[#This Row],[SS Baby]]="X", Table13[[#This Row],[Code]], "")</f>
        <v/>
      </c>
      <c r="S224" t="str">
        <f>IF(Table13[[#This Row],[Tri Blue]]="X", Table13[[#This Row],[Code]],"")</f>
        <v/>
      </c>
      <c r="T224" t="str">
        <f>IF(Table13[[#This Row],[Tri Gold]]="X", Table13[[#This Row],[Code]], "")</f>
        <v/>
      </c>
      <c r="U224" t="str">
        <f>IF(Table13[[#This Row],[Pinni]]="X", Table13[[#This Row],[Code]],"")</f>
        <v/>
      </c>
    </row>
    <row r="225" spans="2:21" x14ac:dyDescent="0.25">
      <c r="B225" t="s">
        <v>242</v>
      </c>
      <c r="C225" t="s">
        <v>297</v>
      </c>
      <c r="D225" t="s">
        <v>298</v>
      </c>
      <c r="E22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BiomeType.TwistyBridges_Cave_OreVein, count = FindCount, probability = FindProbability},</v>
      </c>
      <c r="F225" s="3"/>
      <c r="N225" t="str">
        <f>IF(Table13[[#This Row],[Cat]]="X", Table13[[#This Row],[Code]],"")</f>
        <v/>
      </c>
      <c r="O225" t="str">
        <f>IF(Table13[[#This Row],[Pengwing]]="X",Table13[[#This Row],[Code]],"")</f>
        <v/>
      </c>
      <c r="P225" t="str">
        <f>IF(Table13[[#This Row],[Pengling]]="X", Table13[[#This Row],[Code]],"")</f>
        <v/>
      </c>
      <c r="Q225" t="str">
        <f>IF(Table13[[#This Row],[SS Adult]]="X", Table13[[#This Row],[Code]],"")</f>
        <v/>
      </c>
      <c r="R225" t="str">
        <f>IF(Table13[[#This Row],[SS Baby]]="X", Table13[[#This Row],[Code]], "")</f>
        <v/>
      </c>
      <c r="S225" t="str">
        <f>IF(Table13[[#This Row],[Tri Blue]]="X", Table13[[#This Row],[Code]],"")</f>
        <v/>
      </c>
      <c r="T225" t="str">
        <f>IF(Table13[[#This Row],[Tri Gold]]="X", Table13[[#This Row],[Code]], "")</f>
        <v/>
      </c>
      <c r="U225" t="str">
        <f>IF(Table13[[#This Row],[Pinni]]="X", Table13[[#This Row],[Code]],"")</f>
        <v/>
      </c>
    </row>
    <row r="226" spans="2:21" x14ac:dyDescent="0.25">
      <c r="B226" t="s">
        <v>243</v>
      </c>
      <c r="C226" t="s">
        <v>297</v>
      </c>
      <c r="D226" t="s">
        <v>298</v>
      </c>
      <c r="E22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BiomeType.TwistyBridges_Cave_RockWall, count = FindCount, probability = FindProbability},</v>
      </c>
      <c r="F226" s="3"/>
      <c r="N226" t="str">
        <f>IF(Table13[[#This Row],[Cat]]="X", Table13[[#This Row],[Code]],"")</f>
        <v/>
      </c>
      <c r="O226" t="str">
        <f>IF(Table13[[#This Row],[Pengwing]]="X",Table13[[#This Row],[Code]],"")</f>
        <v/>
      </c>
      <c r="P226" t="str">
        <f>IF(Table13[[#This Row],[Pengling]]="X", Table13[[#This Row],[Code]],"")</f>
        <v/>
      </c>
      <c r="Q226" t="str">
        <f>IF(Table13[[#This Row],[SS Adult]]="X", Table13[[#This Row],[Code]],"")</f>
        <v/>
      </c>
      <c r="R226" t="str">
        <f>IF(Table13[[#This Row],[SS Baby]]="X", Table13[[#This Row],[Code]], "")</f>
        <v/>
      </c>
      <c r="S226" t="str">
        <f>IF(Table13[[#This Row],[Tri Blue]]="X", Table13[[#This Row],[Code]],"")</f>
        <v/>
      </c>
      <c r="T226" t="str">
        <f>IF(Table13[[#This Row],[Tri Gold]]="X", Table13[[#This Row],[Code]], "")</f>
        <v/>
      </c>
      <c r="U226" t="str">
        <f>IF(Table13[[#This Row],[Pinni]]="X", Table13[[#This Row],[Code]],"")</f>
        <v/>
      </c>
    </row>
    <row r="227" spans="2:21" x14ac:dyDescent="0.25">
      <c r="B227" t="s">
        <v>244</v>
      </c>
      <c r="C227" t="s">
        <v>297</v>
      </c>
      <c r="D227" t="s">
        <v>298</v>
      </c>
      <c r="E22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BiomeType.TwistyBridges_Cave_Sanctuary_RockWall, count = FindCount, probability = FindProbability},</v>
      </c>
      <c r="F227" s="3"/>
      <c r="N227" t="str">
        <f>IF(Table13[[#This Row],[Cat]]="X", Table13[[#This Row],[Code]],"")</f>
        <v/>
      </c>
      <c r="O227" t="str">
        <f>IF(Table13[[#This Row],[Pengwing]]="X",Table13[[#This Row],[Code]],"")</f>
        <v/>
      </c>
      <c r="P227" t="str">
        <f>IF(Table13[[#This Row],[Pengling]]="X", Table13[[#This Row],[Code]],"")</f>
        <v/>
      </c>
      <c r="Q227" t="str">
        <f>IF(Table13[[#This Row],[SS Adult]]="X", Table13[[#This Row],[Code]],"")</f>
        <v/>
      </c>
      <c r="R227" t="str">
        <f>IF(Table13[[#This Row],[SS Baby]]="X", Table13[[#This Row],[Code]], "")</f>
        <v/>
      </c>
      <c r="S227" t="str">
        <f>IF(Table13[[#This Row],[Tri Blue]]="X", Table13[[#This Row],[Code]],"")</f>
        <v/>
      </c>
      <c r="T227" t="str">
        <f>IF(Table13[[#This Row],[Tri Gold]]="X", Table13[[#This Row],[Code]], "")</f>
        <v/>
      </c>
      <c r="U227" t="str">
        <f>IF(Table13[[#This Row],[Pinni]]="X", Table13[[#This Row],[Code]],"")</f>
        <v/>
      </c>
    </row>
    <row r="228" spans="2:21" x14ac:dyDescent="0.25">
      <c r="B228" t="s">
        <v>245</v>
      </c>
      <c r="C228" t="s">
        <v>297</v>
      </c>
      <c r="D228" t="s">
        <v>298</v>
      </c>
      <c r="E22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BiomeType.TwistyBridges_Coral, count = FindCount, probability = FindProbability},</v>
      </c>
      <c r="F228" s="3"/>
      <c r="N228" t="str">
        <f>IF(Table13[[#This Row],[Cat]]="X", Table13[[#This Row],[Code]],"")</f>
        <v/>
      </c>
      <c r="O228" t="str">
        <f>IF(Table13[[#This Row],[Pengwing]]="X",Table13[[#This Row],[Code]],"")</f>
        <v/>
      </c>
      <c r="P228" t="str">
        <f>IF(Table13[[#This Row],[Pengling]]="X", Table13[[#This Row],[Code]],"")</f>
        <v/>
      </c>
      <c r="Q228" t="str">
        <f>IF(Table13[[#This Row],[SS Adult]]="X", Table13[[#This Row],[Code]],"")</f>
        <v/>
      </c>
      <c r="R228" t="str">
        <f>IF(Table13[[#This Row],[SS Baby]]="X", Table13[[#This Row],[Code]], "")</f>
        <v/>
      </c>
      <c r="S228" t="str">
        <f>IF(Table13[[#This Row],[Tri Blue]]="X", Table13[[#This Row],[Code]],"")</f>
        <v/>
      </c>
      <c r="T228" t="str">
        <f>IF(Table13[[#This Row],[Tri Gold]]="X", Table13[[#This Row],[Code]], "")</f>
        <v/>
      </c>
      <c r="U228" t="str">
        <f>IF(Table13[[#This Row],[Pinni]]="X", Table13[[#This Row],[Code]],"")</f>
        <v/>
      </c>
    </row>
    <row r="229" spans="2:21" x14ac:dyDescent="0.25">
      <c r="B229" t="s">
        <v>246</v>
      </c>
      <c r="C229" t="s">
        <v>297</v>
      </c>
      <c r="D229" t="s">
        <v>298</v>
      </c>
      <c r="E22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BiomeType.TwistyBridges_Deep_Bridge_Unused, count = FindCount, probability = FindProbability},</v>
      </c>
      <c r="F229" s="3"/>
      <c r="N229" t="str">
        <f>IF(Table13[[#This Row],[Cat]]="X", Table13[[#This Row],[Code]],"")</f>
        <v/>
      </c>
      <c r="O229" t="str">
        <f>IF(Table13[[#This Row],[Pengwing]]="X",Table13[[#This Row],[Code]],"")</f>
        <v/>
      </c>
      <c r="P229" t="str">
        <f>IF(Table13[[#This Row],[Pengling]]="X", Table13[[#This Row],[Code]],"")</f>
        <v/>
      </c>
      <c r="Q229" t="str">
        <f>IF(Table13[[#This Row],[SS Adult]]="X", Table13[[#This Row],[Code]],"")</f>
        <v/>
      </c>
      <c r="R229" t="str">
        <f>IF(Table13[[#This Row],[SS Baby]]="X", Table13[[#This Row],[Code]], "")</f>
        <v/>
      </c>
      <c r="S229" t="str">
        <f>IF(Table13[[#This Row],[Tri Blue]]="X", Table13[[#This Row],[Code]],"")</f>
        <v/>
      </c>
      <c r="T229" t="str">
        <f>IF(Table13[[#This Row],[Tri Gold]]="X", Table13[[#This Row],[Code]], "")</f>
        <v/>
      </c>
      <c r="U229" t="str">
        <f>IF(Table13[[#This Row],[Pinni]]="X", Table13[[#This Row],[Code]],"")</f>
        <v/>
      </c>
    </row>
    <row r="230" spans="2:21" x14ac:dyDescent="0.25">
      <c r="B230" t="s">
        <v>247</v>
      </c>
      <c r="C230" t="s">
        <v>297</v>
      </c>
      <c r="D230" t="s">
        <v>298</v>
      </c>
      <c r="E23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BiomeType.TwistyBridges_Deep_Coral, count = FindCount, probability = FindProbability},</v>
      </c>
      <c r="F230" s="3"/>
      <c r="N230" t="str">
        <f>IF(Table13[[#This Row],[Cat]]="X", Table13[[#This Row],[Code]],"")</f>
        <v/>
      </c>
      <c r="O230" t="str">
        <f>IF(Table13[[#This Row],[Pengwing]]="X",Table13[[#This Row],[Code]],"")</f>
        <v/>
      </c>
      <c r="P230" t="str">
        <f>IF(Table13[[#This Row],[Pengling]]="X", Table13[[#This Row],[Code]],"")</f>
        <v/>
      </c>
      <c r="Q230" t="str">
        <f>IF(Table13[[#This Row],[SS Adult]]="X", Table13[[#This Row],[Code]],"")</f>
        <v/>
      </c>
      <c r="R230" t="str">
        <f>IF(Table13[[#This Row],[SS Baby]]="X", Table13[[#This Row],[Code]], "")</f>
        <v/>
      </c>
      <c r="S230" t="str">
        <f>IF(Table13[[#This Row],[Tri Blue]]="X", Table13[[#This Row],[Code]],"")</f>
        <v/>
      </c>
      <c r="T230" t="str">
        <f>IF(Table13[[#This Row],[Tri Gold]]="X", Table13[[#This Row],[Code]], "")</f>
        <v/>
      </c>
      <c r="U230" t="str">
        <f>IF(Table13[[#This Row],[Pinni]]="X", Table13[[#This Row],[Code]],"")</f>
        <v/>
      </c>
    </row>
    <row r="231" spans="2:21" x14ac:dyDescent="0.25">
      <c r="B231" t="s">
        <v>248</v>
      </c>
      <c r="C231" t="s">
        <v>297</v>
      </c>
      <c r="D231" t="s">
        <v>298</v>
      </c>
      <c r="E23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BiomeType.TwistyBridges_Deep_Generic_Obsolete, count = FindCount, probability = FindProbability},</v>
      </c>
      <c r="F231" s="3"/>
      <c r="N231" t="str">
        <f>IF(Table13[[#This Row],[Cat]]="X", Table13[[#This Row],[Code]],"")</f>
        <v/>
      </c>
      <c r="O231" t="str">
        <f>IF(Table13[[#This Row],[Pengwing]]="X",Table13[[#This Row],[Code]],"")</f>
        <v/>
      </c>
      <c r="P231" t="str">
        <f>IF(Table13[[#This Row],[Pengling]]="X", Table13[[#This Row],[Code]],"")</f>
        <v/>
      </c>
      <c r="Q231" t="str">
        <f>IF(Table13[[#This Row],[SS Adult]]="X", Table13[[#This Row],[Code]],"")</f>
        <v/>
      </c>
      <c r="R231" t="str">
        <f>IF(Table13[[#This Row],[SS Baby]]="X", Table13[[#This Row],[Code]], "")</f>
        <v/>
      </c>
      <c r="S231" t="str">
        <f>IF(Table13[[#This Row],[Tri Blue]]="X", Table13[[#This Row],[Code]],"")</f>
        <v/>
      </c>
      <c r="T231" t="str">
        <f>IF(Table13[[#This Row],[Tri Gold]]="X", Table13[[#This Row],[Code]], "")</f>
        <v/>
      </c>
      <c r="U231" t="str">
        <f>IF(Table13[[#This Row],[Pinni]]="X", Table13[[#This Row],[Code]],"")</f>
        <v/>
      </c>
    </row>
    <row r="232" spans="2:21" x14ac:dyDescent="0.25">
      <c r="B232" t="s">
        <v>249</v>
      </c>
      <c r="C232" t="s">
        <v>297</v>
      </c>
      <c r="D232" t="s">
        <v>298</v>
      </c>
      <c r="E23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BiomeType.TwistyBridges_Deep_Ground, count = FindCount, probability = FindProbability},</v>
      </c>
      <c r="F232" s="3"/>
      <c r="N232" t="str">
        <f>IF(Table13[[#This Row],[Cat]]="X", Table13[[#This Row],[Code]],"")</f>
        <v/>
      </c>
      <c r="O232" t="str">
        <f>IF(Table13[[#This Row],[Pengwing]]="X",Table13[[#This Row],[Code]],"")</f>
        <v/>
      </c>
      <c r="P232" t="str">
        <f>IF(Table13[[#This Row],[Pengling]]="X", Table13[[#This Row],[Code]],"")</f>
        <v/>
      </c>
      <c r="Q232" t="str">
        <f>IF(Table13[[#This Row],[SS Adult]]="X", Table13[[#This Row],[Code]],"")</f>
        <v/>
      </c>
      <c r="R232" t="str">
        <f>IF(Table13[[#This Row],[SS Baby]]="X", Table13[[#This Row],[Code]], "")</f>
        <v/>
      </c>
      <c r="S232" t="str">
        <f>IF(Table13[[#This Row],[Tri Blue]]="X", Table13[[#This Row],[Code]],"")</f>
        <v/>
      </c>
      <c r="T232" t="str">
        <f>IF(Table13[[#This Row],[Tri Gold]]="X", Table13[[#This Row],[Code]], "")</f>
        <v/>
      </c>
      <c r="U232" t="str">
        <f>IF(Table13[[#This Row],[Pinni]]="X", Table13[[#This Row],[Code]],"")</f>
        <v/>
      </c>
    </row>
    <row r="233" spans="2:21" x14ac:dyDescent="0.25">
      <c r="B233" t="s">
        <v>250</v>
      </c>
      <c r="C233" t="s">
        <v>297</v>
      </c>
      <c r="D233" t="s">
        <v>298</v>
      </c>
      <c r="E23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BiomeType.TwistyBridges_Deep_GroundRoots, count = FindCount, probability = FindProbability},</v>
      </c>
      <c r="F233" s="3"/>
      <c r="N233" t="str">
        <f>IF(Table13[[#This Row],[Cat]]="X", Table13[[#This Row],[Code]],"")</f>
        <v/>
      </c>
      <c r="O233" t="str">
        <f>IF(Table13[[#This Row],[Pengwing]]="X",Table13[[#This Row],[Code]],"")</f>
        <v/>
      </c>
      <c r="P233" t="str">
        <f>IF(Table13[[#This Row],[Pengling]]="X", Table13[[#This Row],[Code]],"")</f>
        <v/>
      </c>
      <c r="Q233" t="str">
        <f>IF(Table13[[#This Row],[SS Adult]]="X", Table13[[#This Row],[Code]],"")</f>
        <v/>
      </c>
      <c r="R233" t="str">
        <f>IF(Table13[[#This Row],[SS Baby]]="X", Table13[[#This Row],[Code]], "")</f>
        <v/>
      </c>
      <c r="S233" t="str">
        <f>IF(Table13[[#This Row],[Tri Blue]]="X", Table13[[#This Row],[Code]],"")</f>
        <v/>
      </c>
      <c r="T233" t="str">
        <f>IF(Table13[[#This Row],[Tri Gold]]="X", Table13[[#This Row],[Code]], "")</f>
        <v/>
      </c>
      <c r="U233" t="str">
        <f>IF(Table13[[#This Row],[Pinni]]="X", Table13[[#This Row],[Code]],"")</f>
        <v/>
      </c>
    </row>
    <row r="234" spans="2:21" x14ac:dyDescent="0.25">
      <c r="B234" t="s">
        <v>251</v>
      </c>
      <c r="C234" t="s">
        <v>297</v>
      </c>
      <c r="D234" t="s">
        <v>298</v>
      </c>
      <c r="E23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BiomeType.TwistyBridges_Deep_Open, count = FindCount, probability = FindProbability},</v>
      </c>
      <c r="F234" s="3"/>
      <c r="N234" t="str">
        <f>IF(Table13[[#This Row],[Cat]]="X", Table13[[#This Row],[Code]],"")</f>
        <v/>
      </c>
      <c r="O234" t="str">
        <f>IF(Table13[[#This Row],[Pengwing]]="X",Table13[[#This Row],[Code]],"")</f>
        <v/>
      </c>
      <c r="P234" t="str">
        <f>IF(Table13[[#This Row],[Pengling]]="X", Table13[[#This Row],[Code]],"")</f>
        <v/>
      </c>
      <c r="Q234" t="str">
        <f>IF(Table13[[#This Row],[SS Adult]]="X", Table13[[#This Row],[Code]],"")</f>
        <v/>
      </c>
      <c r="R234" t="str">
        <f>IF(Table13[[#This Row],[SS Baby]]="X", Table13[[#This Row],[Code]], "")</f>
        <v/>
      </c>
      <c r="S234" t="str">
        <f>IF(Table13[[#This Row],[Tri Blue]]="X", Table13[[#This Row],[Code]],"")</f>
        <v/>
      </c>
      <c r="T234" t="str">
        <f>IF(Table13[[#This Row],[Tri Gold]]="X", Table13[[#This Row],[Code]], "")</f>
        <v/>
      </c>
      <c r="U234" t="str">
        <f>IF(Table13[[#This Row],[Pinni]]="X", Table13[[#This Row],[Code]],"")</f>
        <v/>
      </c>
    </row>
    <row r="235" spans="2:21" x14ac:dyDescent="0.25">
      <c r="B235" t="s">
        <v>252</v>
      </c>
      <c r="C235" t="s">
        <v>297</v>
      </c>
      <c r="D235" t="s">
        <v>298</v>
      </c>
      <c r="E23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BiomeType.TwistyBridges_Deep_RockWall, count = FindCount, probability = FindProbability},</v>
      </c>
      <c r="F235" s="3"/>
      <c r="N235" t="str">
        <f>IF(Table13[[#This Row],[Cat]]="X", Table13[[#This Row],[Code]],"")</f>
        <v/>
      </c>
      <c r="O235" t="str">
        <f>IF(Table13[[#This Row],[Pengwing]]="X",Table13[[#This Row],[Code]],"")</f>
        <v/>
      </c>
      <c r="P235" t="str">
        <f>IF(Table13[[#This Row],[Pengling]]="X", Table13[[#This Row],[Code]],"")</f>
        <v/>
      </c>
      <c r="Q235" t="str">
        <f>IF(Table13[[#This Row],[SS Adult]]="X", Table13[[#This Row],[Code]],"")</f>
        <v/>
      </c>
      <c r="R235" t="str">
        <f>IF(Table13[[#This Row],[SS Baby]]="X", Table13[[#This Row],[Code]], "")</f>
        <v/>
      </c>
      <c r="S235" t="str">
        <f>IF(Table13[[#This Row],[Tri Blue]]="X", Table13[[#This Row],[Code]],"")</f>
        <v/>
      </c>
      <c r="T235" t="str">
        <f>IF(Table13[[#This Row],[Tri Gold]]="X", Table13[[#This Row],[Code]], "")</f>
        <v/>
      </c>
      <c r="U235" t="str">
        <f>IF(Table13[[#This Row],[Pinni]]="X", Table13[[#This Row],[Code]],"")</f>
        <v/>
      </c>
    </row>
    <row r="236" spans="2:21" x14ac:dyDescent="0.25">
      <c r="B236" t="s">
        <v>253</v>
      </c>
      <c r="C236" t="s">
        <v>297</v>
      </c>
      <c r="D236" t="s">
        <v>298</v>
      </c>
      <c r="E23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BiomeType.TwistyBridges_Deep_ThermalVentArea_Coral_Unused, count = FindCount, probability = FindProbability},</v>
      </c>
      <c r="F236" s="3"/>
      <c r="N236" t="str">
        <f>IF(Table13[[#This Row],[Cat]]="X", Table13[[#This Row],[Code]],"")</f>
        <v/>
      </c>
      <c r="O236" t="str">
        <f>IF(Table13[[#This Row],[Pengwing]]="X",Table13[[#This Row],[Code]],"")</f>
        <v/>
      </c>
      <c r="P236" t="str">
        <f>IF(Table13[[#This Row],[Pengling]]="X", Table13[[#This Row],[Code]],"")</f>
        <v/>
      </c>
      <c r="Q236" t="str">
        <f>IF(Table13[[#This Row],[SS Adult]]="X", Table13[[#This Row],[Code]],"")</f>
        <v/>
      </c>
      <c r="R236" t="str">
        <f>IF(Table13[[#This Row],[SS Baby]]="X", Table13[[#This Row],[Code]], "")</f>
        <v/>
      </c>
      <c r="S236" t="str">
        <f>IF(Table13[[#This Row],[Tri Blue]]="X", Table13[[#This Row],[Code]],"")</f>
        <v/>
      </c>
      <c r="T236" t="str">
        <f>IF(Table13[[#This Row],[Tri Gold]]="X", Table13[[#This Row],[Code]], "")</f>
        <v/>
      </c>
      <c r="U236" t="str">
        <f>IF(Table13[[#This Row],[Pinni]]="X", Table13[[#This Row],[Code]],"")</f>
        <v/>
      </c>
    </row>
    <row r="237" spans="2:21" x14ac:dyDescent="0.25">
      <c r="B237" t="s">
        <v>254</v>
      </c>
      <c r="C237" t="s">
        <v>297</v>
      </c>
      <c r="D237" t="s">
        <v>298</v>
      </c>
      <c r="E23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BiomeType.TwistyBridges_Deep_ThermalVentArea_Ground, count = FindCount, probability = FindProbability},</v>
      </c>
      <c r="F237" s="3"/>
      <c r="N237" t="str">
        <f>IF(Table13[[#This Row],[Cat]]="X", Table13[[#This Row],[Code]],"")</f>
        <v/>
      </c>
      <c r="O237" t="str">
        <f>IF(Table13[[#This Row],[Pengwing]]="X",Table13[[#This Row],[Code]],"")</f>
        <v/>
      </c>
      <c r="P237" t="str">
        <f>IF(Table13[[#This Row],[Pengling]]="X", Table13[[#This Row],[Code]],"")</f>
        <v/>
      </c>
      <c r="Q237" t="str">
        <f>IF(Table13[[#This Row],[SS Adult]]="X", Table13[[#This Row],[Code]],"")</f>
        <v/>
      </c>
      <c r="R237" t="str">
        <f>IF(Table13[[#This Row],[SS Baby]]="X", Table13[[#This Row],[Code]], "")</f>
        <v/>
      </c>
      <c r="S237" t="str">
        <f>IF(Table13[[#This Row],[Tri Blue]]="X", Table13[[#This Row],[Code]],"")</f>
        <v/>
      </c>
      <c r="T237" t="str">
        <f>IF(Table13[[#This Row],[Tri Gold]]="X", Table13[[#This Row],[Code]], "")</f>
        <v/>
      </c>
      <c r="U237" t="str">
        <f>IF(Table13[[#This Row],[Pinni]]="X", Table13[[#This Row],[Code]],"")</f>
        <v/>
      </c>
    </row>
    <row r="238" spans="2:21" x14ac:dyDescent="0.25">
      <c r="B238" t="s">
        <v>255</v>
      </c>
      <c r="C238" t="s">
        <v>297</v>
      </c>
      <c r="D238" t="s">
        <v>298</v>
      </c>
      <c r="E23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BiomeType.TwistyBridges_Deep_ThermalVentArea_RockWall_Unused, count = FindCount, probability = FindProbability},</v>
      </c>
      <c r="F238" s="3"/>
      <c r="N238" t="str">
        <f>IF(Table13[[#This Row],[Cat]]="X", Table13[[#This Row],[Code]],"")</f>
        <v/>
      </c>
      <c r="O238" t="str">
        <f>IF(Table13[[#This Row],[Pengwing]]="X",Table13[[#This Row],[Code]],"")</f>
        <v/>
      </c>
      <c r="P238" t="str">
        <f>IF(Table13[[#This Row],[Pengling]]="X", Table13[[#This Row],[Code]],"")</f>
        <v/>
      </c>
      <c r="Q238" t="str">
        <f>IF(Table13[[#This Row],[SS Adult]]="X", Table13[[#This Row],[Code]],"")</f>
        <v/>
      </c>
      <c r="R238" t="str">
        <f>IF(Table13[[#This Row],[SS Baby]]="X", Table13[[#This Row],[Code]], "")</f>
        <v/>
      </c>
      <c r="S238" t="str">
        <f>IF(Table13[[#This Row],[Tri Blue]]="X", Table13[[#This Row],[Code]],"")</f>
        <v/>
      </c>
      <c r="T238" t="str">
        <f>IF(Table13[[#This Row],[Tri Gold]]="X", Table13[[#This Row],[Code]], "")</f>
        <v/>
      </c>
      <c r="U238" t="str">
        <f>IF(Table13[[#This Row],[Pinni]]="X", Table13[[#This Row],[Code]],"")</f>
        <v/>
      </c>
    </row>
    <row r="239" spans="2:21" x14ac:dyDescent="0.25">
      <c r="B239" t="s">
        <v>256</v>
      </c>
      <c r="C239" t="s">
        <v>297</v>
      </c>
      <c r="D239" t="s">
        <v>298</v>
      </c>
      <c r="E23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BiomeType.TwistyBridges_Deep_ThermalVent_Open, count = FindCount, probability = FindProbability},</v>
      </c>
      <c r="F239" s="3"/>
      <c r="N239" t="str">
        <f>IF(Table13[[#This Row],[Cat]]="X", Table13[[#This Row],[Code]],"")</f>
        <v/>
      </c>
      <c r="O239" t="str">
        <f>IF(Table13[[#This Row],[Pengwing]]="X",Table13[[#This Row],[Code]],"")</f>
        <v/>
      </c>
      <c r="P239" t="str">
        <f>IF(Table13[[#This Row],[Pengling]]="X", Table13[[#This Row],[Code]],"")</f>
        <v/>
      </c>
      <c r="Q239" t="str">
        <f>IF(Table13[[#This Row],[SS Adult]]="X", Table13[[#This Row],[Code]],"")</f>
        <v/>
      </c>
      <c r="R239" t="str">
        <f>IF(Table13[[#This Row],[SS Baby]]="X", Table13[[#This Row],[Code]], "")</f>
        <v/>
      </c>
      <c r="S239" t="str">
        <f>IF(Table13[[#This Row],[Tri Blue]]="X", Table13[[#This Row],[Code]],"")</f>
        <v/>
      </c>
      <c r="T239" t="str">
        <f>IF(Table13[[#This Row],[Tri Gold]]="X", Table13[[#This Row],[Code]], "")</f>
        <v/>
      </c>
      <c r="U239" t="str">
        <f>IF(Table13[[#This Row],[Pinni]]="X", Table13[[#This Row],[Code]],"")</f>
        <v/>
      </c>
    </row>
    <row r="240" spans="2:21" x14ac:dyDescent="0.25">
      <c r="B240" t="s">
        <v>257</v>
      </c>
      <c r="C240" t="s">
        <v>297</v>
      </c>
      <c r="D240" t="s">
        <v>298</v>
      </c>
      <c r="E24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BiomeType.TwistyBridges_Deep_WallRoots, count = FindCount, probability = FindProbability},</v>
      </c>
      <c r="F240" s="3"/>
      <c r="N240" t="str">
        <f>IF(Table13[[#This Row],[Cat]]="X", Table13[[#This Row],[Code]],"")</f>
        <v/>
      </c>
      <c r="O240" t="str">
        <f>IF(Table13[[#This Row],[Pengwing]]="X",Table13[[#This Row],[Code]],"")</f>
        <v/>
      </c>
      <c r="P240" t="str">
        <f>IF(Table13[[#This Row],[Pengling]]="X", Table13[[#This Row],[Code]],"")</f>
        <v/>
      </c>
      <c r="Q240" t="str">
        <f>IF(Table13[[#This Row],[SS Adult]]="X", Table13[[#This Row],[Code]],"")</f>
        <v/>
      </c>
      <c r="R240" t="str">
        <f>IF(Table13[[#This Row],[SS Baby]]="X", Table13[[#This Row],[Code]], "")</f>
        <v/>
      </c>
      <c r="S240" t="str">
        <f>IF(Table13[[#This Row],[Tri Blue]]="X", Table13[[#This Row],[Code]],"")</f>
        <v/>
      </c>
      <c r="T240" t="str">
        <f>IF(Table13[[#This Row],[Tri Gold]]="X", Table13[[#This Row],[Code]], "")</f>
        <v/>
      </c>
      <c r="U240" t="str">
        <f>IF(Table13[[#This Row],[Pinni]]="X", Table13[[#This Row],[Code]],"")</f>
        <v/>
      </c>
    </row>
    <row r="241" spans="2:21" x14ac:dyDescent="0.25">
      <c r="B241" t="s">
        <v>258</v>
      </c>
      <c r="C241" t="s">
        <v>297</v>
      </c>
      <c r="D241" t="s">
        <v>298</v>
      </c>
      <c r="E24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BiomeType.TwistyBridges_Generic_Obsolete, count = FindCount, probability = FindProbability},</v>
      </c>
      <c r="F241" s="3"/>
      <c r="N241" t="str">
        <f>IF(Table13[[#This Row],[Cat]]="X", Table13[[#This Row],[Code]],"")</f>
        <v/>
      </c>
      <c r="O241" t="str">
        <f>IF(Table13[[#This Row],[Pengwing]]="X",Table13[[#This Row],[Code]],"")</f>
        <v/>
      </c>
      <c r="P241" t="str">
        <f>IF(Table13[[#This Row],[Pengling]]="X", Table13[[#This Row],[Code]],"")</f>
        <v/>
      </c>
      <c r="Q241" t="str">
        <f>IF(Table13[[#This Row],[SS Adult]]="X", Table13[[#This Row],[Code]],"")</f>
        <v/>
      </c>
      <c r="R241" t="str">
        <f>IF(Table13[[#This Row],[SS Baby]]="X", Table13[[#This Row],[Code]], "")</f>
        <v/>
      </c>
      <c r="S241" t="str">
        <f>IF(Table13[[#This Row],[Tri Blue]]="X", Table13[[#This Row],[Code]],"")</f>
        <v/>
      </c>
      <c r="T241" t="str">
        <f>IF(Table13[[#This Row],[Tri Gold]]="X", Table13[[#This Row],[Code]], "")</f>
        <v/>
      </c>
      <c r="U241" t="str">
        <f>IF(Table13[[#This Row],[Pinni]]="X", Table13[[#This Row],[Code]],"")</f>
        <v/>
      </c>
    </row>
    <row r="242" spans="2:21" x14ac:dyDescent="0.25">
      <c r="B242" t="s">
        <v>259</v>
      </c>
      <c r="C242" t="s">
        <v>297</v>
      </c>
      <c r="D242" t="s">
        <v>298</v>
      </c>
      <c r="E24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BiomeType.TwistyBridges_Ground, count = FindCount, probability = FindProbability},</v>
      </c>
      <c r="F242" s="3"/>
      <c r="N242" t="str">
        <f>IF(Table13[[#This Row],[Cat]]="X", Table13[[#This Row],[Code]],"")</f>
        <v/>
      </c>
      <c r="O242" s="3" t="str">
        <f>IF(Table13[[#This Row],[Pengwing]]="X",Table13[[#This Row],[Code]],"")</f>
        <v/>
      </c>
      <c r="P242" s="3" t="str">
        <f>IF(Table13[[#This Row],[Pengling]]="X", Table13[[#This Row],[Code]],"")</f>
        <v/>
      </c>
      <c r="Q242" s="3" t="str">
        <f>IF(Table13[[#This Row],[SS Adult]]="X", Table13[[#This Row],[Code]],"")</f>
        <v/>
      </c>
      <c r="R242" s="3" t="str">
        <f>IF(Table13[[#This Row],[SS Baby]]="X", Table13[[#This Row],[Code]], "")</f>
        <v/>
      </c>
      <c r="S242" s="3" t="str">
        <f>IF(Table13[[#This Row],[Tri Blue]]="X", Table13[[#This Row],[Code]],"")</f>
        <v/>
      </c>
      <c r="T242" s="3" t="str">
        <f>IF(Table13[[#This Row],[Tri Gold]]="X", Table13[[#This Row],[Code]], "")</f>
        <v/>
      </c>
      <c r="U242" s="3" t="str">
        <f>IF(Table13[[#This Row],[Pinni]]="X", Table13[[#This Row],[Code]],"")</f>
        <v/>
      </c>
    </row>
    <row r="243" spans="2:21" x14ac:dyDescent="0.25">
      <c r="B243" t="s">
        <v>260</v>
      </c>
      <c r="C243" t="s">
        <v>297</v>
      </c>
      <c r="D243" t="s">
        <v>298</v>
      </c>
      <c r="E24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BiomeType.TwistyBridges_Open, count = FindCount, probability = FindProbability},</v>
      </c>
      <c r="F243" s="3"/>
      <c r="N243" t="str">
        <f>IF(Table13[[#This Row],[Cat]]="X", Table13[[#This Row],[Code]],"")</f>
        <v/>
      </c>
      <c r="O243" s="3" t="str">
        <f>IF(Table13[[#This Row],[Pengwing]]="X",Table13[[#This Row],[Code]],"")</f>
        <v/>
      </c>
      <c r="P243" s="3" t="str">
        <f>IF(Table13[[#This Row],[Pengling]]="X", Table13[[#This Row],[Code]],"")</f>
        <v/>
      </c>
      <c r="Q243" s="3" t="str">
        <f>IF(Table13[[#This Row],[SS Adult]]="X", Table13[[#This Row],[Code]],"")</f>
        <v/>
      </c>
      <c r="R243" s="3" t="str">
        <f>IF(Table13[[#This Row],[SS Baby]]="X", Table13[[#This Row],[Code]], "")</f>
        <v/>
      </c>
      <c r="S243" s="3" t="str">
        <f>IF(Table13[[#This Row],[Tri Blue]]="X", Table13[[#This Row],[Code]],"")</f>
        <v/>
      </c>
      <c r="T243" s="3" t="str">
        <f>IF(Table13[[#This Row],[Tri Gold]]="X", Table13[[#This Row],[Code]], "")</f>
        <v/>
      </c>
      <c r="U243" s="3" t="str">
        <f>IF(Table13[[#This Row],[Pinni]]="X", Table13[[#This Row],[Code]],"")</f>
        <v/>
      </c>
    </row>
    <row r="244" spans="2:21" x14ac:dyDescent="0.25">
      <c r="B244" t="s">
        <v>261</v>
      </c>
      <c r="C244" t="s">
        <v>297</v>
      </c>
      <c r="D244" t="s">
        <v>298</v>
      </c>
      <c r="E24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BiomeType.TwistyBridges_RockWall, count = FindCount, probability = FindProbability},</v>
      </c>
      <c r="F244" s="3"/>
      <c r="N244" t="str">
        <f>IF(Table13[[#This Row],[Cat]]="X", Table13[[#This Row],[Code]],"")</f>
        <v/>
      </c>
      <c r="O244" s="3" t="str">
        <f>IF(Table13[[#This Row],[Pengwing]]="X",Table13[[#This Row],[Code]],"")</f>
        <v/>
      </c>
      <c r="P244" s="3" t="str">
        <f>IF(Table13[[#This Row],[Pengling]]="X", Table13[[#This Row],[Code]],"")</f>
        <v/>
      </c>
      <c r="Q244" s="3" t="str">
        <f>IF(Table13[[#This Row],[SS Adult]]="X", Table13[[#This Row],[Code]],"")</f>
        <v/>
      </c>
      <c r="R244" s="3" t="str">
        <f>IF(Table13[[#This Row],[SS Baby]]="X", Table13[[#This Row],[Code]], "")</f>
        <v/>
      </c>
      <c r="S244" s="3" t="str">
        <f>IF(Table13[[#This Row],[Tri Blue]]="X", Table13[[#This Row],[Code]],"")</f>
        <v/>
      </c>
      <c r="T244" s="3" t="str">
        <f>IF(Table13[[#This Row],[Tri Gold]]="X", Table13[[#This Row],[Code]], "")</f>
        <v/>
      </c>
      <c r="U244" s="3" t="str">
        <f>IF(Table13[[#This Row],[Pinni]]="X", Table13[[#This Row],[Code]],"")</f>
        <v/>
      </c>
    </row>
    <row r="245" spans="2:21" x14ac:dyDescent="0.25">
      <c r="B245" t="s">
        <v>262</v>
      </c>
      <c r="C245" t="s">
        <v>297</v>
      </c>
      <c r="D245" t="s">
        <v>298</v>
      </c>
      <c r="E24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BiomeType.TwistyBridges_Shallow_Bridge, count = FindCount, probability = FindProbability},</v>
      </c>
      <c r="F245" s="3"/>
      <c r="N245" t="str">
        <f>IF(Table13[[#This Row],[Cat]]="X", Table13[[#This Row],[Code]],"")</f>
        <v/>
      </c>
      <c r="O245" s="3" t="str">
        <f>IF(Table13[[#This Row],[Pengwing]]="X",Table13[[#This Row],[Code]],"")</f>
        <v/>
      </c>
      <c r="P245" s="3" t="str">
        <f>IF(Table13[[#This Row],[Pengling]]="X", Table13[[#This Row],[Code]],"")</f>
        <v/>
      </c>
      <c r="Q245" s="3" t="str">
        <f>IF(Table13[[#This Row],[SS Adult]]="X", Table13[[#This Row],[Code]],"")</f>
        <v/>
      </c>
      <c r="R245" s="3" t="str">
        <f>IF(Table13[[#This Row],[SS Baby]]="X", Table13[[#This Row],[Code]], "")</f>
        <v/>
      </c>
      <c r="S245" s="3" t="str">
        <f>IF(Table13[[#This Row],[Tri Blue]]="X", Table13[[#This Row],[Code]],"")</f>
        <v/>
      </c>
      <c r="T245" s="3" t="str">
        <f>IF(Table13[[#This Row],[Tri Gold]]="X", Table13[[#This Row],[Code]], "")</f>
        <v/>
      </c>
      <c r="U245" s="3" t="str">
        <f>IF(Table13[[#This Row],[Pinni]]="X", Table13[[#This Row],[Code]],"")</f>
        <v/>
      </c>
    </row>
    <row r="246" spans="2:21" x14ac:dyDescent="0.25">
      <c r="B246" t="s">
        <v>263</v>
      </c>
      <c r="C246" t="s">
        <v>297</v>
      </c>
      <c r="D246" t="s">
        <v>298</v>
      </c>
      <c r="E24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BiomeType.TwistyBridges_Shallow_Coral, count = FindCount, probability = FindProbability},</v>
      </c>
      <c r="F246" s="3"/>
      <c r="N246" t="str">
        <f>IF(Table13[[#This Row],[Cat]]="X", Table13[[#This Row],[Code]],"")</f>
        <v/>
      </c>
      <c r="O246" s="3" t="str">
        <f>IF(Table13[[#This Row],[Pengwing]]="X",Table13[[#This Row],[Code]],"")</f>
        <v/>
      </c>
      <c r="P246" s="3" t="str">
        <f>IF(Table13[[#This Row],[Pengling]]="X", Table13[[#This Row],[Code]],"")</f>
        <v/>
      </c>
      <c r="Q246" s="3" t="str">
        <f>IF(Table13[[#This Row],[SS Adult]]="X", Table13[[#This Row],[Code]],"")</f>
        <v/>
      </c>
      <c r="R246" s="3" t="str">
        <f>IF(Table13[[#This Row],[SS Baby]]="X", Table13[[#This Row],[Code]], "")</f>
        <v/>
      </c>
      <c r="S246" s="3" t="str">
        <f>IF(Table13[[#This Row],[Tri Blue]]="X", Table13[[#This Row],[Code]],"")</f>
        <v/>
      </c>
      <c r="T246" s="3" t="str">
        <f>IF(Table13[[#This Row],[Tri Gold]]="X", Table13[[#This Row],[Code]], "")</f>
        <v/>
      </c>
      <c r="U246" s="3" t="str">
        <f>IF(Table13[[#This Row],[Pinni]]="X", Table13[[#This Row],[Code]],"")</f>
        <v/>
      </c>
    </row>
    <row r="247" spans="2:21" x14ac:dyDescent="0.25">
      <c r="B247" t="s">
        <v>264</v>
      </c>
      <c r="C247" t="s">
        <v>297</v>
      </c>
      <c r="D247" t="s">
        <v>298</v>
      </c>
      <c r="E24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BiomeType.TwistyBridges_Shallow_Ground, count = FindCount, probability = FindProbability},</v>
      </c>
      <c r="F247" s="3"/>
      <c r="N247" t="str">
        <f>IF(Table13[[#This Row],[Cat]]="X", Table13[[#This Row],[Code]],"")</f>
        <v/>
      </c>
      <c r="O247" s="3" t="str">
        <f>IF(Table13[[#This Row],[Pengwing]]="X",Table13[[#This Row],[Code]],"")</f>
        <v/>
      </c>
      <c r="P247" s="3" t="str">
        <f>IF(Table13[[#This Row],[Pengling]]="X", Table13[[#This Row],[Code]],"")</f>
        <v/>
      </c>
      <c r="Q247" s="3" t="str">
        <f>IF(Table13[[#This Row],[SS Adult]]="X", Table13[[#This Row],[Code]],"")</f>
        <v/>
      </c>
      <c r="R247" s="3" t="str">
        <f>IF(Table13[[#This Row],[SS Baby]]="X", Table13[[#This Row],[Code]], "")</f>
        <v/>
      </c>
      <c r="S247" s="3" t="str">
        <f>IF(Table13[[#This Row],[Tri Blue]]="X", Table13[[#This Row],[Code]],"")</f>
        <v/>
      </c>
      <c r="T247" s="3" t="str">
        <f>IF(Table13[[#This Row],[Tri Gold]]="X", Table13[[#This Row],[Code]], "")</f>
        <v/>
      </c>
      <c r="U247" s="3" t="str">
        <f>IF(Table13[[#This Row],[Pinni]]="X", Table13[[#This Row],[Code]],"")</f>
        <v/>
      </c>
    </row>
    <row r="248" spans="2:21" x14ac:dyDescent="0.25">
      <c r="B248" t="s">
        <v>265</v>
      </c>
      <c r="C248" t="s">
        <v>297</v>
      </c>
      <c r="D248" t="s">
        <v>298</v>
      </c>
      <c r="E24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BiomeType.TwistyBridges_Shallow_Open, count = FindCount, probability = FindProbability},</v>
      </c>
      <c r="F248" s="3"/>
      <c r="N248" t="str">
        <f>IF(Table13[[#This Row],[Cat]]="X", Table13[[#This Row],[Code]],"")</f>
        <v/>
      </c>
      <c r="O248" s="3" t="str">
        <f>IF(Table13[[#This Row],[Pengwing]]="X",Table13[[#This Row],[Code]],"")</f>
        <v/>
      </c>
      <c r="P248" s="3" t="str">
        <f>IF(Table13[[#This Row],[Pengling]]="X", Table13[[#This Row],[Code]],"")</f>
        <v/>
      </c>
      <c r="Q248" s="3" t="str">
        <f>IF(Table13[[#This Row],[SS Adult]]="X", Table13[[#This Row],[Code]],"")</f>
        <v/>
      </c>
      <c r="R248" s="3" t="str">
        <f>IF(Table13[[#This Row],[SS Baby]]="X", Table13[[#This Row],[Code]], "")</f>
        <v/>
      </c>
      <c r="S248" s="3" t="str">
        <f>IF(Table13[[#This Row],[Tri Blue]]="X", Table13[[#This Row],[Code]],"")</f>
        <v/>
      </c>
      <c r="T248" s="3" t="str">
        <f>IF(Table13[[#This Row],[Tri Gold]]="X", Table13[[#This Row],[Code]], "")</f>
        <v/>
      </c>
      <c r="U248" s="3" t="str">
        <f>IF(Table13[[#This Row],[Pinni]]="X", Table13[[#This Row],[Code]],"")</f>
        <v/>
      </c>
    </row>
    <row r="249" spans="2:21" x14ac:dyDescent="0.25">
      <c r="B249" t="s">
        <v>266</v>
      </c>
      <c r="C249" t="s">
        <v>297</v>
      </c>
      <c r="D249" t="s">
        <v>298</v>
      </c>
      <c r="E24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BiomeType.TwistyBridges_Shallow_RockWall, count = FindCount, probability = FindProbability},</v>
      </c>
      <c r="F249" s="3"/>
      <c r="N249" t="str">
        <f>IF(Table13[[#This Row],[Cat]]="X", Table13[[#This Row],[Code]],"")</f>
        <v/>
      </c>
      <c r="O249" s="3" t="str">
        <f>IF(Table13[[#This Row],[Pengwing]]="X",Table13[[#This Row],[Code]],"")</f>
        <v/>
      </c>
      <c r="P249" s="3" t="str">
        <f>IF(Table13[[#This Row],[Pengling]]="X", Table13[[#This Row],[Code]],"")</f>
        <v/>
      </c>
      <c r="Q249" s="3" t="str">
        <f>IF(Table13[[#This Row],[SS Adult]]="X", Table13[[#This Row],[Code]],"")</f>
        <v/>
      </c>
      <c r="R249" s="3" t="str">
        <f>IF(Table13[[#This Row],[SS Baby]]="X", Table13[[#This Row],[Code]], "")</f>
        <v/>
      </c>
      <c r="S249" s="3" t="str">
        <f>IF(Table13[[#This Row],[Tri Blue]]="X", Table13[[#This Row],[Code]],"")</f>
        <v/>
      </c>
      <c r="T249" s="3" t="str">
        <f>IF(Table13[[#This Row],[Tri Gold]]="X", Table13[[#This Row],[Code]], "")</f>
        <v/>
      </c>
      <c r="U249" s="3" t="str">
        <f>IF(Table13[[#This Row],[Pinni]]="X", Table13[[#This Row],[Code]],"")</f>
        <v/>
      </c>
    </row>
    <row r="250" spans="2:21" x14ac:dyDescent="0.25">
      <c r="B250" t="s">
        <v>267</v>
      </c>
      <c r="C250" t="s">
        <v>297</v>
      </c>
      <c r="D250" t="s">
        <v>298</v>
      </c>
      <c r="E25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BiomeType.WestArctic_Deep_Open, count = FindCount, probability = FindProbability},</v>
      </c>
      <c r="F250" s="3"/>
      <c r="N250" t="str">
        <f>IF(Table13[[#This Row],[Cat]]="X", Table13[[#This Row],[Code]],"")</f>
        <v/>
      </c>
      <c r="O250" s="3" t="str">
        <f>IF(Table13[[#This Row],[Pengwing]]="X",Table13[[#This Row],[Code]],"")</f>
        <v/>
      </c>
      <c r="P250" s="3" t="str">
        <f>IF(Table13[[#This Row],[Pengling]]="X", Table13[[#This Row],[Code]],"")</f>
        <v/>
      </c>
      <c r="Q250" s="3" t="str">
        <f>IF(Table13[[#This Row],[SS Adult]]="X", Table13[[#This Row],[Code]],"")</f>
        <v/>
      </c>
      <c r="R250" s="3" t="str">
        <f>IF(Table13[[#This Row],[SS Baby]]="X", Table13[[#This Row],[Code]], "")</f>
        <v/>
      </c>
      <c r="S250" s="3" t="str">
        <f>IF(Table13[[#This Row],[Tri Blue]]="X", Table13[[#This Row],[Code]],"")</f>
        <v/>
      </c>
      <c r="T250" s="3" t="str">
        <f>IF(Table13[[#This Row],[Tri Gold]]="X", Table13[[#This Row],[Code]], "")</f>
        <v/>
      </c>
      <c r="U250" s="3" t="str">
        <f>IF(Table13[[#This Row],[Pinni]]="X", Table13[[#This Row],[Code]],"")</f>
        <v/>
      </c>
    </row>
    <row r="251" spans="2:21" x14ac:dyDescent="0.25">
      <c r="B251" t="s">
        <v>268</v>
      </c>
      <c r="C251" t="s">
        <v>297</v>
      </c>
      <c r="D251" t="s">
        <v>298</v>
      </c>
      <c r="E25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BiomeType.WestArctic_Generic, count = FindCount, probability = FindProbability},</v>
      </c>
      <c r="F251" s="3"/>
      <c r="N251" t="str">
        <f>IF(Table13[[#This Row],[Cat]]="X", Table13[[#This Row],[Code]],"")</f>
        <v/>
      </c>
      <c r="O251" s="3" t="str">
        <f>IF(Table13[[#This Row],[Pengwing]]="X",Table13[[#This Row],[Code]],"")</f>
        <v/>
      </c>
      <c r="P251" s="3" t="str">
        <f>IF(Table13[[#This Row],[Pengling]]="X", Table13[[#This Row],[Code]],"")</f>
        <v/>
      </c>
      <c r="Q251" s="3" t="str">
        <f>IF(Table13[[#This Row],[SS Adult]]="X", Table13[[#This Row],[Code]],"")</f>
        <v/>
      </c>
      <c r="R251" s="3" t="str">
        <f>IF(Table13[[#This Row],[SS Baby]]="X", Table13[[#This Row],[Code]], "")</f>
        <v/>
      </c>
      <c r="S251" s="3" t="str">
        <f>IF(Table13[[#This Row],[Tri Blue]]="X", Table13[[#This Row],[Code]],"")</f>
        <v/>
      </c>
      <c r="T251" s="3" t="str">
        <f>IF(Table13[[#This Row],[Tri Gold]]="X", Table13[[#This Row],[Code]], "")</f>
        <v/>
      </c>
      <c r="U251" s="3" t="str">
        <f>IF(Table13[[#This Row],[Pinni]]="X", Table13[[#This Row],[Code]],"")</f>
        <v/>
      </c>
    </row>
    <row r="252" spans="2:21" x14ac:dyDescent="0.25">
      <c r="B252" t="s">
        <v>269</v>
      </c>
      <c r="C252" t="s">
        <v>297</v>
      </c>
      <c r="D252" t="s">
        <v>298</v>
      </c>
      <c r="E25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BiomeType.WestArctic_Ground, count = FindCount, probability = FindProbability},</v>
      </c>
      <c r="F252" s="3"/>
      <c r="N252" t="str">
        <f>IF(Table13[[#This Row],[Cat]]="X", Table13[[#This Row],[Code]],"")</f>
        <v/>
      </c>
      <c r="O252" s="3" t="str">
        <f>IF(Table13[[#This Row],[Pengwing]]="X",Table13[[#This Row],[Code]],"")</f>
        <v/>
      </c>
      <c r="P252" s="3" t="str">
        <f>IF(Table13[[#This Row],[Pengling]]="X", Table13[[#This Row],[Code]],"")</f>
        <v/>
      </c>
      <c r="Q252" s="3" t="str">
        <f>IF(Table13[[#This Row],[SS Adult]]="X", Table13[[#This Row],[Code]],"")</f>
        <v/>
      </c>
      <c r="R252" s="3" t="str">
        <f>IF(Table13[[#This Row],[SS Baby]]="X", Table13[[#This Row],[Code]], "")</f>
        <v/>
      </c>
      <c r="S252" s="3" t="str">
        <f>IF(Table13[[#This Row],[Tri Blue]]="X", Table13[[#This Row],[Code]],"")</f>
        <v/>
      </c>
      <c r="T252" s="3" t="str">
        <f>IF(Table13[[#This Row],[Tri Gold]]="X", Table13[[#This Row],[Code]], "")</f>
        <v/>
      </c>
      <c r="U252" s="3" t="str">
        <f>IF(Table13[[#This Row],[Pinni]]="X", Table13[[#This Row],[Code]],"")</f>
        <v/>
      </c>
    </row>
    <row r="253" spans="2:21" x14ac:dyDescent="0.25">
      <c r="B253" t="s">
        <v>270</v>
      </c>
      <c r="C253" t="s">
        <v>297</v>
      </c>
      <c r="D253" t="s">
        <v>298</v>
      </c>
      <c r="E25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BiomeType.WestArctic_IceBerg_Cave, count = FindCount, probability = FindProbability},</v>
      </c>
      <c r="F253" s="3"/>
      <c r="N253" t="str">
        <f>IF(Table13[[#This Row],[Cat]]="X", Table13[[#This Row],[Code]],"")</f>
        <v/>
      </c>
      <c r="O253" s="3" t="str">
        <f>IF(Table13[[#This Row],[Pengwing]]="X",Table13[[#This Row],[Code]],"")</f>
        <v/>
      </c>
      <c r="P253" s="3" t="str">
        <f>IF(Table13[[#This Row],[Pengling]]="X", Table13[[#This Row],[Code]],"")</f>
        <v/>
      </c>
      <c r="Q253" s="3" t="str">
        <f>IF(Table13[[#This Row],[SS Adult]]="X", Table13[[#This Row],[Code]],"")</f>
        <v/>
      </c>
      <c r="R253" s="3" t="str">
        <f>IF(Table13[[#This Row],[SS Baby]]="X", Table13[[#This Row],[Code]], "")</f>
        <v/>
      </c>
      <c r="S253" s="3" t="str">
        <f>IF(Table13[[#This Row],[Tri Blue]]="X", Table13[[#This Row],[Code]],"")</f>
        <v/>
      </c>
      <c r="T253" s="3" t="str">
        <f>IF(Table13[[#This Row],[Tri Gold]]="X", Table13[[#This Row],[Code]], "")</f>
        <v/>
      </c>
      <c r="U253" s="3" t="str">
        <f>IF(Table13[[#This Row],[Pinni]]="X", Table13[[#This Row],[Code]],"")</f>
        <v/>
      </c>
    </row>
    <row r="254" spans="2:21" x14ac:dyDescent="0.25">
      <c r="B254" t="s">
        <v>271</v>
      </c>
      <c r="C254" t="s">
        <v>297</v>
      </c>
      <c r="D254" t="s">
        <v>298</v>
      </c>
      <c r="E25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BiomeType.WestArctic_IceBerg_CaveSealed, count = FindCount, probability = FindProbability},</v>
      </c>
      <c r="F254" s="3"/>
      <c r="N254" t="str">
        <f>IF(Table13[[#This Row],[Cat]]="X", Table13[[#This Row],[Code]],"")</f>
        <v/>
      </c>
      <c r="O254" s="3" t="str">
        <f>IF(Table13[[#This Row],[Pengwing]]="X",Table13[[#This Row],[Code]],"")</f>
        <v/>
      </c>
      <c r="P254" s="3" t="str">
        <f>IF(Table13[[#This Row],[Pengling]]="X", Table13[[#This Row],[Code]],"")</f>
        <v/>
      </c>
      <c r="Q254" s="3" t="str">
        <f>IF(Table13[[#This Row],[SS Adult]]="X", Table13[[#This Row],[Code]],"")</f>
        <v/>
      </c>
      <c r="R254" s="3" t="str">
        <f>IF(Table13[[#This Row],[SS Baby]]="X", Table13[[#This Row],[Code]], "")</f>
        <v/>
      </c>
      <c r="S254" s="3" t="str">
        <f>IF(Table13[[#This Row],[Tri Blue]]="X", Table13[[#This Row],[Code]],"")</f>
        <v/>
      </c>
      <c r="T254" s="3" t="str">
        <f>IF(Table13[[#This Row],[Tri Gold]]="X", Table13[[#This Row],[Code]], "")</f>
        <v/>
      </c>
      <c r="U254" s="3" t="str">
        <f>IF(Table13[[#This Row],[Pinni]]="X", Table13[[#This Row],[Code]],"")</f>
        <v/>
      </c>
    </row>
    <row r="255" spans="2:21" x14ac:dyDescent="0.25">
      <c r="B255" t="s">
        <v>272</v>
      </c>
      <c r="C255" t="s">
        <v>297</v>
      </c>
      <c r="D255" t="s">
        <v>298</v>
      </c>
      <c r="E255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BiomeType.WestArctic_IceBerg_CaveSealed_Open, count = FindCount, probability = FindProbability},</v>
      </c>
      <c r="F255" s="3"/>
      <c r="N255" t="str">
        <f>IF(Table13[[#This Row],[Cat]]="X", Table13[[#This Row],[Code]],"")</f>
        <v/>
      </c>
      <c r="O255" s="3" t="str">
        <f>IF(Table13[[#This Row],[Pengwing]]="X",Table13[[#This Row],[Code]],"")</f>
        <v/>
      </c>
      <c r="P255" s="3" t="str">
        <f>IF(Table13[[#This Row],[Pengling]]="X", Table13[[#This Row],[Code]],"")</f>
        <v/>
      </c>
      <c r="Q255" s="3" t="str">
        <f>IF(Table13[[#This Row],[SS Adult]]="X", Table13[[#This Row],[Code]],"")</f>
        <v/>
      </c>
      <c r="R255" s="3" t="str">
        <f>IF(Table13[[#This Row],[SS Baby]]="X", Table13[[#This Row],[Code]], "")</f>
        <v/>
      </c>
      <c r="S255" s="3" t="str">
        <f>IF(Table13[[#This Row],[Tri Blue]]="X", Table13[[#This Row],[Code]],"")</f>
        <v/>
      </c>
      <c r="T255" s="3" t="str">
        <f>IF(Table13[[#This Row],[Tri Gold]]="X", Table13[[#This Row],[Code]], "")</f>
        <v/>
      </c>
      <c r="U255" s="3" t="str">
        <f>IF(Table13[[#This Row],[Pinni]]="X", Table13[[#This Row],[Code]],"")</f>
        <v/>
      </c>
    </row>
    <row r="256" spans="2:21" x14ac:dyDescent="0.25">
      <c r="B256" t="s">
        <v>273</v>
      </c>
      <c r="C256" t="s">
        <v>297</v>
      </c>
      <c r="D256" t="s">
        <v>298</v>
      </c>
      <c r="E256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BiomeType.WestArctic_IceBerg_CaveSealed_OreVein, count = FindCount, probability = FindProbability},</v>
      </c>
      <c r="F256" s="3"/>
      <c r="N256" t="str">
        <f>IF(Table13[[#This Row],[Cat]]="X", Table13[[#This Row],[Code]],"")</f>
        <v/>
      </c>
      <c r="O256" s="3" t="str">
        <f>IF(Table13[[#This Row],[Pengwing]]="X",Table13[[#This Row],[Code]],"")</f>
        <v/>
      </c>
      <c r="P256" s="3" t="str">
        <f>IF(Table13[[#This Row],[Pengling]]="X", Table13[[#This Row],[Code]],"")</f>
        <v/>
      </c>
      <c r="Q256" s="3" t="str">
        <f>IF(Table13[[#This Row],[SS Adult]]="X", Table13[[#This Row],[Code]],"")</f>
        <v/>
      </c>
      <c r="R256" s="3" t="str">
        <f>IF(Table13[[#This Row],[SS Baby]]="X", Table13[[#This Row],[Code]], "")</f>
        <v/>
      </c>
      <c r="S256" s="3" t="str">
        <f>IF(Table13[[#This Row],[Tri Blue]]="X", Table13[[#This Row],[Code]],"")</f>
        <v/>
      </c>
      <c r="T256" s="3" t="str">
        <f>IF(Table13[[#This Row],[Tri Gold]]="X", Table13[[#This Row],[Code]], "")</f>
        <v/>
      </c>
      <c r="U256" s="3" t="str">
        <f>IF(Table13[[#This Row],[Pinni]]="X", Table13[[#This Row],[Code]],"")</f>
        <v/>
      </c>
    </row>
    <row r="257" spans="2:21" x14ac:dyDescent="0.25">
      <c r="B257" t="s">
        <v>274</v>
      </c>
      <c r="C257" t="s">
        <v>297</v>
      </c>
      <c r="D257" t="s">
        <v>298</v>
      </c>
      <c r="E257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BiomeType.WestArctic_IceBerg_Cave_Open, count = FindCount, probability = FindProbability},</v>
      </c>
      <c r="F257" s="3"/>
      <c r="N257" t="str">
        <f>IF(Table13[[#This Row],[Cat]]="X", Table13[[#This Row],[Code]],"")</f>
        <v/>
      </c>
      <c r="O257" s="3" t="str">
        <f>IF(Table13[[#This Row],[Pengwing]]="X",Table13[[#This Row],[Code]],"")</f>
        <v/>
      </c>
      <c r="P257" s="3" t="str">
        <f>IF(Table13[[#This Row],[Pengling]]="X", Table13[[#This Row],[Code]],"")</f>
        <v/>
      </c>
      <c r="Q257" s="3" t="str">
        <f>IF(Table13[[#This Row],[SS Adult]]="X", Table13[[#This Row],[Code]],"")</f>
        <v/>
      </c>
      <c r="R257" s="3" t="str">
        <f>IF(Table13[[#This Row],[SS Baby]]="X", Table13[[#This Row],[Code]], "")</f>
        <v/>
      </c>
      <c r="S257" s="3" t="str">
        <f>IF(Table13[[#This Row],[Tri Blue]]="X", Table13[[#This Row],[Code]],"")</f>
        <v/>
      </c>
      <c r="T257" s="3" t="str">
        <f>IF(Table13[[#This Row],[Tri Gold]]="X", Table13[[#This Row],[Code]], "")</f>
        <v/>
      </c>
      <c r="U257" s="3" t="str">
        <f>IF(Table13[[#This Row],[Pinni]]="X", Table13[[#This Row],[Code]],"")</f>
        <v/>
      </c>
    </row>
    <row r="258" spans="2:21" x14ac:dyDescent="0.25">
      <c r="B258" t="s">
        <v>275</v>
      </c>
      <c r="C258" t="s">
        <v>297</v>
      </c>
      <c r="D258" t="s">
        <v>298</v>
      </c>
      <c r="E258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BiomeType.WestArctic_IceBerg_Cave_OreVein, count = FindCount, probability = FindProbability},</v>
      </c>
      <c r="F258" s="3"/>
      <c r="N258" t="str">
        <f>IF(Table13[[#This Row],[Cat]]="X", Table13[[#This Row],[Code]],"")</f>
        <v/>
      </c>
      <c r="O258" s="3" t="str">
        <f>IF(Table13[[#This Row],[Pengwing]]="X",Table13[[#This Row],[Code]],"")</f>
        <v/>
      </c>
      <c r="P258" s="3" t="str">
        <f>IF(Table13[[#This Row],[Pengling]]="X", Table13[[#This Row],[Code]],"")</f>
        <v/>
      </c>
      <c r="Q258" s="3" t="str">
        <f>IF(Table13[[#This Row],[SS Adult]]="X", Table13[[#This Row],[Code]],"")</f>
        <v/>
      </c>
      <c r="R258" s="3" t="str">
        <f>IF(Table13[[#This Row],[SS Baby]]="X", Table13[[#This Row],[Code]], "")</f>
        <v/>
      </c>
      <c r="S258" s="3" t="str">
        <f>IF(Table13[[#This Row],[Tri Blue]]="X", Table13[[#This Row],[Code]],"")</f>
        <v/>
      </c>
      <c r="T258" s="3" t="str">
        <f>IF(Table13[[#This Row],[Tri Gold]]="X", Table13[[#This Row],[Code]], "")</f>
        <v/>
      </c>
      <c r="U258" s="3" t="str">
        <f>IF(Table13[[#This Row],[Pinni]]="X", Table13[[#This Row],[Code]],"")</f>
        <v/>
      </c>
    </row>
    <row r="259" spans="2:21" x14ac:dyDescent="0.25">
      <c r="B259" t="s">
        <v>276</v>
      </c>
      <c r="C259" t="s">
        <v>297</v>
      </c>
      <c r="D259" t="s">
        <v>298</v>
      </c>
      <c r="E259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BiomeType.WestArctic_IceBerg_ExteriorSurface, count = FindCount, probability = FindProbability},</v>
      </c>
      <c r="F259" s="3"/>
      <c r="N259" t="str">
        <f>IF(Table13[[#This Row],[Cat]]="X", Table13[[#This Row],[Code]],"")</f>
        <v/>
      </c>
      <c r="O259" s="3" t="str">
        <f>IF(Table13[[#This Row],[Pengwing]]="X",Table13[[#This Row],[Code]],"")</f>
        <v/>
      </c>
      <c r="P259" s="3" t="str">
        <f>IF(Table13[[#This Row],[Pengling]]="X", Table13[[#This Row],[Code]],"")</f>
        <v/>
      </c>
      <c r="Q259" s="3" t="str">
        <f>IF(Table13[[#This Row],[SS Adult]]="X", Table13[[#This Row],[Code]],"")</f>
        <v/>
      </c>
      <c r="R259" s="3" t="str">
        <f>IF(Table13[[#This Row],[SS Baby]]="X", Table13[[#This Row],[Code]], "")</f>
        <v/>
      </c>
      <c r="S259" s="3" t="str">
        <f>IF(Table13[[#This Row],[Tri Blue]]="X", Table13[[#This Row],[Code]],"")</f>
        <v/>
      </c>
      <c r="T259" s="3" t="str">
        <f>IF(Table13[[#This Row],[Tri Gold]]="X", Table13[[#This Row],[Code]], "")</f>
        <v/>
      </c>
      <c r="U259" s="3" t="str">
        <f>IF(Table13[[#This Row],[Pinni]]="X", Table13[[#This Row],[Code]],"")</f>
        <v/>
      </c>
    </row>
    <row r="260" spans="2:21" x14ac:dyDescent="0.25">
      <c r="B260" t="s">
        <v>277</v>
      </c>
      <c r="C260" t="s">
        <v>297</v>
      </c>
      <c r="D260" t="s">
        <v>298</v>
      </c>
      <c r="E260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BiomeType.WestArctic_IceBerg_ExteriorWater, count = FindCount, probability = FindProbability},</v>
      </c>
      <c r="F260" s="3"/>
      <c r="N260" t="str">
        <f>IF(Table13[[#This Row],[Cat]]="X", Table13[[#This Row],[Code]],"")</f>
        <v/>
      </c>
      <c r="O260" s="3" t="str">
        <f>IF(Table13[[#This Row],[Pengwing]]="X",Table13[[#This Row],[Code]],"")</f>
        <v/>
      </c>
      <c r="P260" s="3" t="str">
        <f>IF(Table13[[#This Row],[Pengling]]="X", Table13[[#This Row],[Code]],"")</f>
        <v/>
      </c>
      <c r="Q260" s="3" t="str">
        <f>IF(Table13[[#This Row],[SS Adult]]="X", Table13[[#This Row],[Code]],"")</f>
        <v/>
      </c>
      <c r="R260" s="3" t="str">
        <f>IF(Table13[[#This Row],[SS Baby]]="X", Table13[[#This Row],[Code]], "")</f>
        <v/>
      </c>
      <c r="S260" s="3" t="str">
        <f>IF(Table13[[#This Row],[Tri Blue]]="X", Table13[[#This Row],[Code]],"")</f>
        <v/>
      </c>
      <c r="T260" s="3" t="str">
        <f>IF(Table13[[#This Row],[Tri Gold]]="X", Table13[[#This Row],[Code]], "")</f>
        <v/>
      </c>
      <c r="U260" s="3" t="str">
        <f>IF(Table13[[#This Row],[Pinni]]="X", Table13[[#This Row],[Code]],"")</f>
        <v/>
      </c>
    </row>
    <row r="261" spans="2:21" x14ac:dyDescent="0.25">
      <c r="B261" t="s">
        <v>278</v>
      </c>
      <c r="C261" t="s">
        <v>297</v>
      </c>
      <c r="D261" t="s">
        <v>298</v>
      </c>
      <c r="E261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BiomeType.WestArctic_IceBerg_SpyPenglingCave_OreVein, count = FindCount, probability = FindProbability},</v>
      </c>
      <c r="F261" s="3"/>
      <c r="N261" t="str">
        <f>IF(Table13[[#This Row],[Cat]]="X", Table13[[#This Row],[Code]],"")</f>
        <v/>
      </c>
      <c r="O261" s="3" t="str">
        <f>IF(Table13[[#This Row],[Pengwing]]="X",Table13[[#This Row],[Code]],"")</f>
        <v/>
      </c>
      <c r="P261" s="3" t="str">
        <f>IF(Table13[[#This Row],[Pengling]]="X", Table13[[#This Row],[Code]],"")</f>
        <v/>
      </c>
      <c r="Q261" s="3" t="str">
        <f>IF(Table13[[#This Row],[SS Adult]]="X", Table13[[#This Row],[Code]],"")</f>
        <v/>
      </c>
      <c r="R261" s="3" t="str">
        <f>IF(Table13[[#This Row],[SS Baby]]="X", Table13[[#This Row],[Code]], "")</f>
        <v/>
      </c>
      <c r="S261" s="3" t="str">
        <f>IF(Table13[[#This Row],[Tri Blue]]="X", Table13[[#This Row],[Code]],"")</f>
        <v/>
      </c>
      <c r="T261" s="3" t="str">
        <f>IF(Table13[[#This Row],[Tri Gold]]="X", Table13[[#This Row],[Code]], "")</f>
        <v/>
      </c>
      <c r="U261" s="3" t="str">
        <f>IF(Table13[[#This Row],[Pinni]]="X", Table13[[#This Row],[Code]],"")</f>
        <v/>
      </c>
    </row>
    <row r="262" spans="2:21" x14ac:dyDescent="0.25">
      <c r="B262" t="s">
        <v>279</v>
      </c>
      <c r="C262" t="s">
        <v>297</v>
      </c>
      <c r="D262" t="s">
        <v>298</v>
      </c>
      <c r="E262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BiomeType.WestArctic_Open, count = FindCount, probability = FindProbability},</v>
      </c>
      <c r="F262" s="3"/>
      <c r="N262" t="str">
        <f>IF(Table13[[#This Row],[Cat]]="X", Table13[[#This Row],[Code]],"")</f>
        <v/>
      </c>
      <c r="O262" s="3" t="str">
        <f>IF(Table13[[#This Row],[Pengwing]]="X",Table13[[#This Row],[Code]],"")</f>
        <v/>
      </c>
      <c r="P262" s="3" t="str">
        <f>IF(Table13[[#This Row],[Pengling]]="X", Table13[[#This Row],[Code]],"")</f>
        <v/>
      </c>
      <c r="Q262" s="3" t="str">
        <f>IF(Table13[[#This Row],[SS Adult]]="X", Table13[[#This Row],[Code]],"")</f>
        <v/>
      </c>
      <c r="R262" s="3" t="str">
        <f>IF(Table13[[#This Row],[SS Baby]]="X", Table13[[#This Row],[Code]], "")</f>
        <v/>
      </c>
      <c r="S262" s="3" t="str">
        <f>IF(Table13[[#This Row],[Tri Blue]]="X", Table13[[#This Row],[Code]],"")</f>
        <v/>
      </c>
      <c r="T262" s="3" t="str">
        <f>IF(Table13[[#This Row],[Tri Gold]]="X", Table13[[#This Row],[Code]], "")</f>
        <v/>
      </c>
      <c r="U262" s="3" t="str">
        <f>IF(Table13[[#This Row],[Pinni]]="X", Table13[[#This Row],[Code]],"")</f>
        <v/>
      </c>
    </row>
    <row r="263" spans="2:21" x14ac:dyDescent="0.25">
      <c r="B263" t="s">
        <v>280</v>
      </c>
      <c r="C263" t="s">
        <v>297</v>
      </c>
      <c r="D263" t="s">
        <v>298</v>
      </c>
      <c r="E263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BiomeType.WestArctic_RockWall, count = FindCount, probability = FindProbability},</v>
      </c>
      <c r="F263" s="3"/>
      <c r="N263" t="str">
        <f>IF(Table13[[#This Row],[Cat]]="X", Table13[[#This Row],[Code]],"")</f>
        <v/>
      </c>
      <c r="O263" s="3" t="str">
        <f>IF(Table13[[#This Row],[Pengwing]]="X",Table13[[#This Row],[Code]],"")</f>
        <v/>
      </c>
      <c r="P263" s="3" t="str">
        <f>IF(Table13[[#This Row],[Pengling]]="X", Table13[[#This Row],[Code]],"")</f>
        <v/>
      </c>
      <c r="Q263" s="3" t="str">
        <f>IF(Table13[[#This Row],[SS Adult]]="X", Table13[[#This Row],[Code]],"")</f>
        <v/>
      </c>
      <c r="R263" s="3" t="str">
        <f>IF(Table13[[#This Row],[SS Baby]]="X", Table13[[#This Row],[Code]], "")</f>
        <v/>
      </c>
      <c r="S263" s="3" t="str">
        <f>IF(Table13[[#This Row],[Tri Blue]]="X", Table13[[#This Row],[Code]],"")</f>
        <v/>
      </c>
      <c r="T263" s="3" t="str">
        <f>IF(Table13[[#This Row],[Tri Gold]]="X", Table13[[#This Row],[Code]], "")</f>
        <v/>
      </c>
      <c r="U263" s="3" t="str">
        <f>IF(Table13[[#This Row],[Pinni]]="X", Table13[[#This Row],[Code]],"")</f>
        <v/>
      </c>
    </row>
    <row r="264" spans="2:21" x14ac:dyDescent="0.25">
      <c r="B264" t="s">
        <v>281</v>
      </c>
      <c r="C264" t="s">
        <v>297</v>
      </c>
      <c r="D264" t="s">
        <v>298</v>
      </c>
      <c r="E264" s="3" t="str">
        <f>CONCATENATE("new LootDistributionData.BiomeData { biome = BiomeType.", Table13[[#This Row],[Biome]],", count = ",Table13[[#This Row],[Count]],", probability = ",Table13[[#This Row],[Probability]],"},")</f>
        <v>new LootDistributionData.BiomeData { biome = BiomeType.WorldEdge_Ground, count = FindCount, probability = FindProbability},</v>
      </c>
      <c r="F264" s="3"/>
      <c r="N264" t="str">
        <f>IF(Table13[[#This Row],[Cat]]="X", Table13[[#This Row],[Code]],"")</f>
        <v/>
      </c>
      <c r="O264" s="3" t="str">
        <f>IF(Table13[[#This Row],[Pengwing]]="X",Table13[[#This Row],[Code]],"")</f>
        <v/>
      </c>
      <c r="P264" s="3" t="str">
        <f>IF(Table13[[#This Row],[Pengling]]="X", Table13[[#This Row],[Code]],"")</f>
        <v/>
      </c>
      <c r="Q264" s="3" t="str">
        <f>IF(Table13[[#This Row],[SS Adult]]="X", Table13[[#This Row],[Code]],"")</f>
        <v/>
      </c>
      <c r="R264" s="3" t="str">
        <f>IF(Table13[[#This Row],[SS Baby]]="X", Table13[[#This Row],[Code]], "")</f>
        <v/>
      </c>
      <c r="S264" s="3" t="str">
        <f>IF(Table13[[#This Row],[Tri Blue]]="X", Table13[[#This Row],[Code]],"")</f>
        <v/>
      </c>
      <c r="T264" s="3" t="str">
        <f>IF(Table13[[#This Row],[Tri Gold]]="X", Table13[[#This Row],[Code]], "")</f>
        <v/>
      </c>
      <c r="U264" s="3" t="str">
        <f>IF(Table13[[#This Row],[Pinni]]="X", Table13[[#This Row],[Code]],"")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476C-3BA5-46AC-B892-44F620D6F002}">
  <dimension ref="B2:G758"/>
  <sheetViews>
    <sheetView topLeftCell="A231" workbookViewId="0">
      <selection activeCell="G3" sqref="G3:G264"/>
    </sheetView>
  </sheetViews>
  <sheetFormatPr defaultRowHeight="15" x14ac:dyDescent="0.25"/>
  <cols>
    <col min="2" max="2" width="81" customWidth="1"/>
    <col min="3" max="3" width="51.5703125" bestFit="1" customWidth="1"/>
    <col min="4" max="4" width="3.85546875" customWidth="1"/>
    <col min="5" max="5" width="51.5703125" bestFit="1" customWidth="1"/>
    <col min="7" max="7" width="51.140625" customWidth="1"/>
  </cols>
  <sheetData>
    <row r="2" spans="2:7" x14ac:dyDescent="0.25">
      <c r="B2" t="s">
        <v>775</v>
      </c>
      <c r="C2" t="s">
        <v>789</v>
      </c>
      <c r="E2" t="s">
        <v>309</v>
      </c>
      <c r="G2" t="s">
        <v>790</v>
      </c>
    </row>
    <row r="3" spans="2:7" x14ac:dyDescent="0.25">
      <c r="B3" t="s">
        <v>310</v>
      </c>
      <c r="C3" t="str">
        <f>_xlfn.IFNA(VLOOKUP(AllFromBZ[[#This Row],[All (From BZ)]],Table6[Subnautica],1,0),"BELOW_ZERO")</f>
        <v>ActiveLavaZone_Chamber_Ceiling</v>
      </c>
      <c r="E3" t="s">
        <v>310</v>
      </c>
      <c r="G3" s="1" t="s">
        <v>15</v>
      </c>
    </row>
    <row r="4" spans="2:7" x14ac:dyDescent="0.25">
      <c r="B4" t="s">
        <v>311</v>
      </c>
      <c r="C4" t="str">
        <f>_xlfn.IFNA(VLOOKUP(AllFromBZ[[#This Row],[All (From BZ)]],Table6[Subnautica],1,0),"BELOW_ZERO")</f>
        <v>ActiveLavaZone_Chamber_Floor</v>
      </c>
      <c r="E4" t="s">
        <v>311</v>
      </c>
      <c r="G4" s="2" t="s">
        <v>16</v>
      </c>
    </row>
    <row r="5" spans="2:7" x14ac:dyDescent="0.25">
      <c r="B5" t="s">
        <v>312</v>
      </c>
      <c r="C5" t="str">
        <f>_xlfn.IFNA(VLOOKUP(AllFromBZ[[#This Row],[All (From BZ)]],Table6[Subnautica],1,0),"BELOW_ZERO")</f>
        <v>ActiveLavaZone_Chamber_Floor_Far</v>
      </c>
      <c r="E5" t="s">
        <v>312</v>
      </c>
      <c r="G5" s="1" t="s">
        <v>17</v>
      </c>
    </row>
    <row r="6" spans="2:7" x14ac:dyDescent="0.25">
      <c r="B6" t="s">
        <v>313</v>
      </c>
      <c r="C6" t="str">
        <f>_xlfn.IFNA(VLOOKUP(AllFromBZ[[#This Row],[All (From BZ)]],Table6[Subnautica],1,0),"BELOW_ZERO")</f>
        <v>ActiveLavaZone_Chamber_Lava_CreatureOnly</v>
      </c>
      <c r="E6" t="s">
        <v>313</v>
      </c>
      <c r="G6" s="2" t="s">
        <v>18</v>
      </c>
    </row>
    <row r="7" spans="2:7" x14ac:dyDescent="0.25">
      <c r="B7" t="s">
        <v>314</v>
      </c>
      <c r="C7" t="str">
        <f>_xlfn.IFNA(VLOOKUP(AllFromBZ[[#This Row],[All (From BZ)]],Table6[Subnautica],1,0),"BELOW_ZERO")</f>
        <v>ActiveLavaZone_Chamber_Open_CreatureOnly</v>
      </c>
      <c r="E7" t="s">
        <v>314</v>
      </c>
      <c r="G7" s="1" t="s">
        <v>19</v>
      </c>
    </row>
    <row r="8" spans="2:7" x14ac:dyDescent="0.25">
      <c r="B8" t="s">
        <v>315</v>
      </c>
      <c r="C8" t="str">
        <f>_xlfn.IFNA(VLOOKUP(AllFromBZ[[#This Row],[All (From BZ)]],Table6[Subnautica],1,0),"BELOW_ZERO")</f>
        <v>ActiveLavaZone_Chamber_Wall</v>
      </c>
      <c r="E8" t="s">
        <v>315</v>
      </c>
      <c r="G8" s="2" t="s">
        <v>20</v>
      </c>
    </row>
    <row r="9" spans="2:7" x14ac:dyDescent="0.25">
      <c r="B9" t="s">
        <v>316</v>
      </c>
      <c r="C9" t="str">
        <f>_xlfn.IFNA(VLOOKUP(AllFromBZ[[#This Row],[All (From BZ)]],Table6[Subnautica],1,0),"BELOW_ZERO")</f>
        <v>ActiveLavaZone_Falls_Ceiling</v>
      </c>
      <c r="E9" t="s">
        <v>316</v>
      </c>
      <c r="G9" s="1" t="s">
        <v>21</v>
      </c>
    </row>
    <row r="10" spans="2:7" x14ac:dyDescent="0.25">
      <c r="B10" t="s">
        <v>317</v>
      </c>
      <c r="C10" t="str">
        <f>_xlfn.IFNA(VLOOKUP(AllFromBZ[[#This Row],[All (From BZ)]],Table6[Subnautica],1,0),"BELOW_ZERO")</f>
        <v>ActiveLavaZone_Falls_Floor</v>
      </c>
      <c r="E10" t="s">
        <v>317</v>
      </c>
      <c r="G10" s="2" t="s">
        <v>22</v>
      </c>
    </row>
    <row r="11" spans="2:7" x14ac:dyDescent="0.25">
      <c r="B11" t="s">
        <v>318</v>
      </c>
      <c r="C11" t="str">
        <f>_xlfn.IFNA(VLOOKUP(AllFromBZ[[#This Row],[All (From BZ)]],Table6[Subnautica],1,0),"BELOW_ZERO")</f>
        <v>ActiveLavaZone_Falls_Floor_Far</v>
      </c>
      <c r="E11" t="s">
        <v>318</v>
      </c>
      <c r="G11" s="1" t="s">
        <v>23</v>
      </c>
    </row>
    <row r="12" spans="2:7" x14ac:dyDescent="0.25">
      <c r="B12" t="s">
        <v>319</v>
      </c>
      <c r="C12" t="str">
        <f>_xlfn.IFNA(VLOOKUP(AllFromBZ[[#This Row],[All (From BZ)]],Table6[Subnautica],1,0),"BELOW_ZERO")</f>
        <v>ActiveLavaZone_Falls_Lava_CreatureOnly</v>
      </c>
      <c r="E12" t="s">
        <v>319</v>
      </c>
      <c r="G12" s="2" t="s">
        <v>24</v>
      </c>
    </row>
    <row r="13" spans="2:7" x14ac:dyDescent="0.25">
      <c r="B13" t="s">
        <v>320</v>
      </c>
      <c r="C13" t="str">
        <f>_xlfn.IFNA(VLOOKUP(AllFromBZ[[#This Row],[All (From BZ)]],Table6[Subnautica],1,0),"BELOW_ZERO")</f>
        <v>ActiveLavaZone_Falls_Open_CreatureOnly</v>
      </c>
      <c r="E13" t="s">
        <v>320</v>
      </c>
      <c r="G13" s="1" t="s">
        <v>25</v>
      </c>
    </row>
    <row r="14" spans="2:7" x14ac:dyDescent="0.25">
      <c r="B14" t="s">
        <v>321</v>
      </c>
      <c r="C14" t="str">
        <f>_xlfn.IFNA(VLOOKUP(AllFromBZ[[#This Row],[All (From BZ)]],Table6[Subnautica],1,0),"BELOW_ZERO")</f>
        <v>ActiveLavaZone_Falls_Wall</v>
      </c>
      <c r="E14" t="s">
        <v>321</v>
      </c>
      <c r="G14" s="2" t="s">
        <v>26</v>
      </c>
    </row>
    <row r="15" spans="2:7" x14ac:dyDescent="0.25">
      <c r="B15" t="s">
        <v>15</v>
      </c>
      <c r="C15" t="str">
        <f>_xlfn.IFNA(VLOOKUP(AllFromBZ[[#This Row],[All (From BZ)]],Table6[Subnautica],1,0),"BELOW_ZERO")</f>
        <v>BELOW_ZERO</v>
      </c>
      <c r="E15" t="s">
        <v>322</v>
      </c>
      <c r="G15" s="1" t="s">
        <v>27</v>
      </c>
    </row>
    <row r="16" spans="2:7" x14ac:dyDescent="0.25">
      <c r="B16" t="s">
        <v>16</v>
      </c>
      <c r="C16" t="str">
        <f>_xlfn.IFNA(VLOOKUP(AllFromBZ[[#This Row],[All (From BZ)]],Table6[Subnautica],1,0),"BELOW_ZERO")</f>
        <v>BELOW_ZERO</v>
      </c>
      <c r="E16" t="s">
        <v>323</v>
      </c>
      <c r="G16" s="2" t="s">
        <v>28</v>
      </c>
    </row>
    <row r="17" spans="2:7" x14ac:dyDescent="0.25">
      <c r="B17" t="s">
        <v>17</v>
      </c>
      <c r="C17" t="str">
        <f>_xlfn.IFNA(VLOOKUP(AllFromBZ[[#This Row],[All (From BZ)]],Table6[Subnautica],1,0),"BELOW_ZERO")</f>
        <v>BELOW_ZERO</v>
      </c>
      <c r="E17" t="s">
        <v>324</v>
      </c>
      <c r="G17" s="1" t="s">
        <v>29</v>
      </c>
    </row>
    <row r="18" spans="2:7" x14ac:dyDescent="0.25">
      <c r="B18" t="s">
        <v>18</v>
      </c>
      <c r="C18" t="str">
        <f>_xlfn.IFNA(VLOOKUP(AllFromBZ[[#This Row],[All (From BZ)]],Table6[Subnautica],1,0),"BELOW_ZERO")</f>
        <v>BELOW_ZERO</v>
      </c>
      <c r="E18" t="s">
        <v>325</v>
      </c>
      <c r="G18" s="2" t="s">
        <v>30</v>
      </c>
    </row>
    <row r="19" spans="2:7" x14ac:dyDescent="0.25">
      <c r="B19" t="s">
        <v>19</v>
      </c>
      <c r="C19" t="str">
        <f>_xlfn.IFNA(VLOOKUP(AllFromBZ[[#This Row],[All (From BZ)]],Table6[Subnautica],1,0),"BELOW_ZERO")</f>
        <v>BELOW_ZERO</v>
      </c>
      <c r="E19" t="s">
        <v>326</v>
      </c>
      <c r="G19" s="1" t="s">
        <v>31</v>
      </c>
    </row>
    <row r="20" spans="2:7" x14ac:dyDescent="0.25">
      <c r="B20" t="s">
        <v>20</v>
      </c>
      <c r="C20" t="str">
        <f>_xlfn.IFNA(VLOOKUP(AllFromBZ[[#This Row],[All (From BZ)]],Table6[Subnautica],1,0),"BELOW_ZERO")</f>
        <v>BELOW_ZERO</v>
      </c>
      <c r="E20" t="s">
        <v>327</v>
      </c>
      <c r="G20" s="2" t="s">
        <v>32</v>
      </c>
    </row>
    <row r="21" spans="2:7" x14ac:dyDescent="0.25">
      <c r="B21" t="s">
        <v>21</v>
      </c>
      <c r="C21" t="str">
        <f>_xlfn.IFNA(VLOOKUP(AllFromBZ[[#This Row],[All (From BZ)]],Table6[Subnautica],1,0),"BELOW_ZERO")</f>
        <v>BELOW_ZERO</v>
      </c>
      <c r="E21" t="s">
        <v>328</v>
      </c>
      <c r="G21" s="1" t="s">
        <v>33</v>
      </c>
    </row>
    <row r="22" spans="2:7" x14ac:dyDescent="0.25">
      <c r="B22" t="s">
        <v>22</v>
      </c>
      <c r="C22" t="str">
        <f>_xlfn.IFNA(VLOOKUP(AllFromBZ[[#This Row],[All (From BZ)]],Table6[Subnautica],1,0),"BELOW_ZERO")</f>
        <v>BELOW_ZERO</v>
      </c>
      <c r="E22" t="s">
        <v>329</v>
      </c>
      <c r="G22" s="2" t="s">
        <v>34</v>
      </c>
    </row>
    <row r="23" spans="2:7" x14ac:dyDescent="0.25">
      <c r="B23" t="s">
        <v>23</v>
      </c>
      <c r="C23" t="str">
        <f>_xlfn.IFNA(VLOOKUP(AllFromBZ[[#This Row],[All (From BZ)]],Table6[Subnautica],1,0),"BELOW_ZERO")</f>
        <v>BELOW_ZERO</v>
      </c>
      <c r="E23" t="s">
        <v>330</v>
      </c>
      <c r="G23" s="1" t="s">
        <v>35</v>
      </c>
    </row>
    <row r="24" spans="2:7" x14ac:dyDescent="0.25">
      <c r="B24" t="s">
        <v>24</v>
      </c>
      <c r="C24" t="str">
        <f>_xlfn.IFNA(VLOOKUP(AllFromBZ[[#This Row],[All (From BZ)]],Table6[Subnautica],1,0),"BELOW_ZERO")</f>
        <v>BELOW_ZERO</v>
      </c>
      <c r="E24" t="s">
        <v>331</v>
      </c>
      <c r="G24" s="2" t="s">
        <v>36</v>
      </c>
    </row>
    <row r="25" spans="2:7" x14ac:dyDescent="0.25">
      <c r="B25" t="s">
        <v>25</v>
      </c>
      <c r="C25" t="str">
        <f>_xlfn.IFNA(VLOOKUP(AllFromBZ[[#This Row],[All (From BZ)]],Table6[Subnautica],1,0),"BELOW_ZERO")</f>
        <v>BELOW_ZERO</v>
      </c>
      <c r="E25" t="s">
        <v>332</v>
      </c>
      <c r="G25" s="1" t="s">
        <v>37</v>
      </c>
    </row>
    <row r="26" spans="2:7" x14ac:dyDescent="0.25">
      <c r="B26" t="s">
        <v>26</v>
      </c>
      <c r="C26" t="str">
        <f>_xlfn.IFNA(VLOOKUP(AllFromBZ[[#This Row],[All (From BZ)]],Table6[Subnautica],1,0),"BELOW_ZERO")</f>
        <v>BELOW_ZERO</v>
      </c>
      <c r="E26" t="s">
        <v>333</v>
      </c>
      <c r="G26" s="2" t="s">
        <v>38</v>
      </c>
    </row>
    <row r="27" spans="2:7" x14ac:dyDescent="0.25">
      <c r="B27" t="s">
        <v>27</v>
      </c>
      <c r="C27" t="str">
        <f>_xlfn.IFNA(VLOOKUP(AllFromBZ[[#This Row],[All (From BZ)]],Table6[Subnautica],1,0),"BELOW_ZERO")</f>
        <v>BELOW_ZERO</v>
      </c>
      <c r="E27" t="s">
        <v>334</v>
      </c>
      <c r="G27" s="1" t="s">
        <v>39</v>
      </c>
    </row>
    <row r="28" spans="2:7" x14ac:dyDescent="0.25">
      <c r="B28" t="s">
        <v>28</v>
      </c>
      <c r="C28" t="str">
        <f>_xlfn.IFNA(VLOOKUP(AllFromBZ[[#This Row],[All (From BZ)]],Table6[Subnautica],1,0),"BELOW_ZERO")</f>
        <v>BELOW_ZERO</v>
      </c>
      <c r="E28" t="s">
        <v>335</v>
      </c>
      <c r="G28" s="2" t="s">
        <v>40</v>
      </c>
    </row>
    <row r="29" spans="2:7" x14ac:dyDescent="0.25">
      <c r="B29" t="s">
        <v>29</v>
      </c>
      <c r="C29" t="str">
        <f>_xlfn.IFNA(VLOOKUP(AllFromBZ[[#This Row],[All (From BZ)]],Table6[Subnautica],1,0),"BELOW_ZERO")</f>
        <v>BELOW_ZERO</v>
      </c>
      <c r="E29" t="s">
        <v>336</v>
      </c>
      <c r="G29" s="1" t="s">
        <v>41</v>
      </c>
    </row>
    <row r="30" spans="2:7" x14ac:dyDescent="0.25">
      <c r="B30" t="s">
        <v>30</v>
      </c>
      <c r="C30" t="str">
        <f>_xlfn.IFNA(VLOOKUP(AllFromBZ[[#This Row],[All (From BZ)]],Table6[Subnautica],1,0),"BELOW_ZERO")</f>
        <v>BELOW_ZERO</v>
      </c>
      <c r="E30" t="s">
        <v>7</v>
      </c>
      <c r="G30" s="2" t="s">
        <v>42</v>
      </c>
    </row>
    <row r="31" spans="2:7" x14ac:dyDescent="0.25">
      <c r="B31" t="s">
        <v>31</v>
      </c>
      <c r="C31" t="str">
        <f>_xlfn.IFNA(VLOOKUP(AllFromBZ[[#This Row],[All (From BZ)]],Table6[Subnautica],1,0),"BELOW_ZERO")</f>
        <v>BELOW_ZERO</v>
      </c>
      <c r="E31" t="s">
        <v>337</v>
      </c>
      <c r="G31" s="1" t="s">
        <v>43</v>
      </c>
    </row>
    <row r="32" spans="2:7" x14ac:dyDescent="0.25">
      <c r="B32" t="s">
        <v>32</v>
      </c>
      <c r="C32" t="str">
        <f>_xlfn.IFNA(VLOOKUP(AllFromBZ[[#This Row],[All (From BZ)]],Table6[Subnautica],1,0),"BELOW_ZERO")</f>
        <v>BELOW_ZERO</v>
      </c>
      <c r="E32" t="s">
        <v>338</v>
      </c>
      <c r="G32" s="2" t="s">
        <v>44</v>
      </c>
    </row>
    <row r="33" spans="2:7" x14ac:dyDescent="0.25">
      <c r="B33" t="s">
        <v>33</v>
      </c>
      <c r="C33" t="str">
        <f>_xlfn.IFNA(VLOOKUP(AllFromBZ[[#This Row],[All (From BZ)]],Table6[Subnautica],1,0),"BELOW_ZERO")</f>
        <v>BELOW_ZERO</v>
      </c>
      <c r="E33" t="s">
        <v>339</v>
      </c>
      <c r="G33" s="1" t="s">
        <v>45</v>
      </c>
    </row>
    <row r="34" spans="2:7" x14ac:dyDescent="0.25">
      <c r="B34" t="s">
        <v>34</v>
      </c>
      <c r="C34" t="str">
        <f>_xlfn.IFNA(VLOOKUP(AllFromBZ[[#This Row],[All (From BZ)]],Table6[Subnautica],1,0),"BELOW_ZERO")</f>
        <v>BELOW_ZERO</v>
      </c>
      <c r="E34" t="s">
        <v>340</v>
      </c>
      <c r="G34" s="2" t="s">
        <v>46</v>
      </c>
    </row>
    <row r="35" spans="2:7" x14ac:dyDescent="0.25">
      <c r="B35" t="s">
        <v>35</v>
      </c>
      <c r="C35" t="str">
        <f>_xlfn.IFNA(VLOOKUP(AllFromBZ[[#This Row],[All (From BZ)]],Table6[Subnautica],1,0),"BELOW_ZERO")</f>
        <v>BELOW_ZERO</v>
      </c>
      <c r="E35" t="s">
        <v>341</v>
      </c>
      <c r="G35" s="1" t="s">
        <v>47</v>
      </c>
    </row>
    <row r="36" spans="2:7" x14ac:dyDescent="0.25">
      <c r="B36" t="s">
        <v>36</v>
      </c>
      <c r="C36" t="str">
        <f>_xlfn.IFNA(VLOOKUP(AllFromBZ[[#This Row],[All (From BZ)]],Table6[Subnautica],1,0),"BELOW_ZERO")</f>
        <v>BELOW_ZERO</v>
      </c>
      <c r="E36" t="s">
        <v>342</v>
      </c>
      <c r="G36" s="2" t="s">
        <v>48</v>
      </c>
    </row>
    <row r="37" spans="2:7" x14ac:dyDescent="0.25">
      <c r="B37" t="s">
        <v>37</v>
      </c>
      <c r="C37" t="str">
        <f>_xlfn.IFNA(VLOOKUP(AllFromBZ[[#This Row],[All (From BZ)]],Table6[Subnautica],1,0),"BELOW_ZERO")</f>
        <v>BELOW_ZERO</v>
      </c>
      <c r="E37" t="s">
        <v>343</v>
      </c>
      <c r="G37" s="1" t="s">
        <v>49</v>
      </c>
    </row>
    <row r="38" spans="2:7" x14ac:dyDescent="0.25">
      <c r="B38" t="s">
        <v>38</v>
      </c>
      <c r="C38" t="str">
        <f>_xlfn.IFNA(VLOOKUP(AllFromBZ[[#This Row],[All (From BZ)]],Table6[Subnautica],1,0),"BELOW_ZERO")</f>
        <v>BELOW_ZERO</v>
      </c>
      <c r="E38" t="s">
        <v>344</v>
      </c>
      <c r="G38" s="2" t="s">
        <v>50</v>
      </c>
    </row>
    <row r="39" spans="2:7" x14ac:dyDescent="0.25">
      <c r="B39" t="s">
        <v>39</v>
      </c>
      <c r="C39" t="str">
        <f>_xlfn.IFNA(VLOOKUP(AllFromBZ[[#This Row],[All (From BZ)]],Table6[Subnautica],1,0),"BELOW_ZERO")</f>
        <v>BELOW_ZERO</v>
      </c>
      <c r="E39" t="s">
        <v>345</v>
      </c>
      <c r="G39" s="1" t="s">
        <v>51</v>
      </c>
    </row>
    <row r="40" spans="2:7" x14ac:dyDescent="0.25">
      <c r="B40" t="s">
        <v>40</v>
      </c>
      <c r="C40" t="str">
        <f>_xlfn.IFNA(VLOOKUP(AllFromBZ[[#This Row],[All (From BZ)]],Table6[Subnautica],1,0),"BELOW_ZERO")</f>
        <v>BELOW_ZERO</v>
      </c>
      <c r="E40" t="s">
        <v>346</v>
      </c>
      <c r="G40" s="2" t="s">
        <v>52</v>
      </c>
    </row>
    <row r="41" spans="2:7" x14ac:dyDescent="0.25">
      <c r="B41" t="s">
        <v>41</v>
      </c>
      <c r="C41" t="str">
        <f>_xlfn.IFNA(VLOOKUP(AllFromBZ[[#This Row],[All (From BZ)]],Table6[Subnautica],1,0),"BELOW_ZERO")</f>
        <v>BELOW_ZERO</v>
      </c>
      <c r="E41" t="s">
        <v>347</v>
      </c>
      <c r="G41" s="1" t="s">
        <v>53</v>
      </c>
    </row>
    <row r="42" spans="2:7" x14ac:dyDescent="0.25">
      <c r="B42" t="s">
        <v>322</v>
      </c>
      <c r="C42" t="str">
        <f>_xlfn.IFNA(VLOOKUP(AllFromBZ[[#This Row],[All (From BZ)]],Table6[Subnautica],1,0),"BELOW_ZERO")</f>
        <v>Aurora_UpgradeConsole</v>
      </c>
      <c r="E42" t="s">
        <v>348</v>
      </c>
      <c r="G42" s="2" t="s">
        <v>54</v>
      </c>
    </row>
    <row r="43" spans="2:7" x14ac:dyDescent="0.25">
      <c r="B43" t="s">
        <v>323</v>
      </c>
      <c r="C43" t="str">
        <f>_xlfn.IFNA(VLOOKUP(AllFromBZ[[#This Row],[All (From BZ)]],Table6[Subnautica],1,0),"BELOW_ZERO")</f>
        <v>BloodKelp_CaveCeiling</v>
      </c>
      <c r="E43" t="s">
        <v>349</v>
      </c>
      <c r="G43" s="1" t="s">
        <v>55</v>
      </c>
    </row>
    <row r="44" spans="2:7" x14ac:dyDescent="0.25">
      <c r="B44" t="s">
        <v>324</v>
      </c>
      <c r="C44" t="str">
        <f>_xlfn.IFNA(VLOOKUP(AllFromBZ[[#This Row],[All (From BZ)]],Table6[Subnautica],1,0),"BELOW_ZERO")</f>
        <v>BloodKelp_CaveFloor</v>
      </c>
      <c r="E44" t="s">
        <v>350</v>
      </c>
      <c r="G44" s="2" t="s">
        <v>56</v>
      </c>
    </row>
    <row r="45" spans="2:7" x14ac:dyDescent="0.25">
      <c r="B45" t="s">
        <v>325</v>
      </c>
      <c r="C45" t="str">
        <f>_xlfn.IFNA(VLOOKUP(AllFromBZ[[#This Row],[All (From BZ)]],Table6[Subnautica],1,0),"BELOW_ZERO")</f>
        <v>BloodKelp_CaveRoots</v>
      </c>
      <c r="E45" t="s">
        <v>351</v>
      </c>
      <c r="G45" s="1" t="s">
        <v>57</v>
      </c>
    </row>
    <row r="46" spans="2:7" x14ac:dyDescent="0.25">
      <c r="B46" t="s">
        <v>326</v>
      </c>
      <c r="C46" t="str">
        <f>_xlfn.IFNA(VLOOKUP(AllFromBZ[[#This Row],[All (From BZ)]],Table6[Subnautica],1,0),"BELOW_ZERO")</f>
        <v>BloodKelp_CaveWall</v>
      </c>
      <c r="E46" t="s">
        <v>352</v>
      </c>
      <c r="G46" s="2" t="s">
        <v>58</v>
      </c>
    </row>
    <row r="47" spans="2:7" x14ac:dyDescent="0.25">
      <c r="B47" t="s">
        <v>327</v>
      </c>
      <c r="C47" t="str">
        <f>_xlfn.IFNA(VLOOKUP(AllFromBZ[[#This Row],[All (From BZ)]],Table6[Subnautica],1,0),"BELOW_ZERO")</f>
        <v>BloodKelp_EscapePod</v>
      </c>
      <c r="E47" t="s">
        <v>353</v>
      </c>
      <c r="G47" s="1" t="s">
        <v>59</v>
      </c>
    </row>
    <row r="48" spans="2:7" x14ac:dyDescent="0.25">
      <c r="B48" t="s">
        <v>328</v>
      </c>
      <c r="C48" t="str">
        <f>_xlfn.IFNA(VLOOKUP(AllFromBZ[[#This Row],[All (From BZ)]],Table6[Subnautica],1,0),"BELOW_ZERO")</f>
        <v>BloodKelp_Floor</v>
      </c>
      <c r="E48" t="s">
        <v>354</v>
      </c>
      <c r="G48" s="2" t="s">
        <v>60</v>
      </c>
    </row>
    <row r="49" spans="2:7" x14ac:dyDescent="0.25">
      <c r="B49" t="s">
        <v>329</v>
      </c>
      <c r="C49" t="str">
        <f>_xlfn.IFNA(VLOOKUP(AllFromBZ[[#This Row],[All (From BZ)]],Table6[Subnautica],1,0),"BELOW_ZERO")</f>
        <v>BloodKelp_Grass</v>
      </c>
      <c r="E49" t="s">
        <v>355</v>
      </c>
      <c r="G49" s="1" t="s">
        <v>61</v>
      </c>
    </row>
    <row r="50" spans="2:7" x14ac:dyDescent="0.25">
      <c r="B50" t="s">
        <v>330</v>
      </c>
      <c r="C50" t="str">
        <f>_xlfn.IFNA(VLOOKUP(AllFromBZ[[#This Row],[All (From BZ)]],Table6[Subnautica],1,0),"BELOW_ZERO")</f>
        <v>BloodKelp_OpenDeep_CreatureOnly</v>
      </c>
      <c r="E50" t="s">
        <v>356</v>
      </c>
      <c r="G50" s="2" t="s">
        <v>62</v>
      </c>
    </row>
    <row r="51" spans="2:7" x14ac:dyDescent="0.25">
      <c r="B51" t="s">
        <v>331</v>
      </c>
      <c r="C51" t="str">
        <f>_xlfn.IFNA(VLOOKUP(AllFromBZ[[#This Row],[All (From BZ)]],Table6[Subnautica],1,0),"BELOW_ZERO")</f>
        <v>BloodKelp_OpenShallow_CreatureOnly</v>
      </c>
      <c r="E51" t="s">
        <v>357</v>
      </c>
      <c r="G51" s="1" t="s">
        <v>63</v>
      </c>
    </row>
    <row r="52" spans="2:7" x14ac:dyDescent="0.25">
      <c r="B52" t="s">
        <v>332</v>
      </c>
      <c r="C52" t="str">
        <f>_xlfn.IFNA(VLOOKUP(AllFromBZ[[#This Row],[All (From BZ)]],Table6[Subnautica],1,0),"BELOW_ZERO")</f>
        <v>BloodKelp_Roots</v>
      </c>
      <c r="E52" t="s">
        <v>358</v>
      </c>
      <c r="G52" s="2" t="s">
        <v>64</v>
      </c>
    </row>
    <row r="53" spans="2:7" x14ac:dyDescent="0.25">
      <c r="B53" t="s">
        <v>333</v>
      </c>
      <c r="C53" t="str">
        <f>_xlfn.IFNA(VLOOKUP(AllFromBZ[[#This Row],[All (From BZ)]],Table6[Subnautica],1,0),"BELOW_ZERO")</f>
        <v>BloodKelp_ShockerEggs</v>
      </c>
      <c r="E53" t="s">
        <v>359</v>
      </c>
      <c r="G53" s="1" t="s">
        <v>65</v>
      </c>
    </row>
    <row r="54" spans="2:7" x14ac:dyDescent="0.25">
      <c r="B54" t="s">
        <v>334</v>
      </c>
      <c r="C54" t="str">
        <f>_xlfn.IFNA(VLOOKUP(AllFromBZ[[#This Row],[All (From BZ)]],Table6[Subnautica],1,0),"BELOW_ZERO")</f>
        <v>BloodKelp_TechSite</v>
      </c>
      <c r="E54" t="s">
        <v>360</v>
      </c>
      <c r="G54" s="2" t="s">
        <v>66</v>
      </c>
    </row>
    <row r="55" spans="2:7" x14ac:dyDescent="0.25">
      <c r="B55" t="s">
        <v>335</v>
      </c>
      <c r="C55" t="str">
        <f>_xlfn.IFNA(VLOOKUP(AllFromBZ[[#This Row],[All (From BZ)]],Table6[Subnautica],1,0),"BELOW_ZERO")</f>
        <v>BloodKelp_TechSite_Barrier</v>
      </c>
      <c r="E55" t="s">
        <v>361</v>
      </c>
      <c r="G55" s="1" t="s">
        <v>67</v>
      </c>
    </row>
    <row r="56" spans="2:7" x14ac:dyDescent="0.25">
      <c r="B56" t="s">
        <v>336</v>
      </c>
      <c r="C56" t="str">
        <f>_xlfn.IFNA(VLOOKUP(AllFromBZ[[#This Row],[All (From BZ)]],Table6[Subnautica],1,0),"BELOW_ZERO")</f>
        <v>BloodKelp_TechSite_Hidden_Obsolete</v>
      </c>
      <c r="E56" t="s">
        <v>362</v>
      </c>
      <c r="G56" s="2" t="s">
        <v>68</v>
      </c>
    </row>
    <row r="57" spans="2:7" x14ac:dyDescent="0.25">
      <c r="B57" t="s">
        <v>7</v>
      </c>
      <c r="C57" t="str">
        <f>_xlfn.IFNA(VLOOKUP(AllFromBZ[[#This Row],[All (From BZ)]],Table6[Subnautica],1,0),"BELOW_ZERO")</f>
        <v>BloodKelp_TechSite_Scatter</v>
      </c>
      <c r="E57" t="s">
        <v>363</v>
      </c>
      <c r="G57" s="1" t="s">
        <v>69</v>
      </c>
    </row>
    <row r="58" spans="2:7" x14ac:dyDescent="0.25">
      <c r="B58" t="s">
        <v>337</v>
      </c>
      <c r="C58" t="str">
        <f>_xlfn.IFNA(VLOOKUP(AllFromBZ[[#This Row],[All (From BZ)]],Table6[Subnautica],1,0),"BELOW_ZERO")</f>
        <v>BloodKelp_TrenchFloor</v>
      </c>
      <c r="E58" t="s">
        <v>364</v>
      </c>
      <c r="G58" s="2" t="s">
        <v>70</v>
      </c>
    </row>
    <row r="59" spans="2:7" x14ac:dyDescent="0.25">
      <c r="B59" t="s">
        <v>338</v>
      </c>
      <c r="C59" t="str">
        <f>_xlfn.IFNA(VLOOKUP(AllFromBZ[[#This Row],[All (From BZ)]],Table6[Subnautica],1,0),"BELOW_ZERO")</f>
        <v>BloodKelp_TrenchRoots</v>
      </c>
      <c r="E59" t="s">
        <v>365</v>
      </c>
      <c r="G59" s="1" t="s">
        <v>71</v>
      </c>
    </row>
    <row r="60" spans="2:7" x14ac:dyDescent="0.25">
      <c r="B60" t="s">
        <v>339</v>
      </c>
      <c r="C60" t="str">
        <f>_xlfn.IFNA(VLOOKUP(AllFromBZ[[#This Row],[All (From BZ)]],Table6[Subnautica],1,0),"BELOW_ZERO")</f>
        <v>BloodKelp_TrenchWall</v>
      </c>
      <c r="E60" t="s">
        <v>366</v>
      </c>
      <c r="G60" s="2" t="s">
        <v>72</v>
      </c>
    </row>
    <row r="61" spans="2:7" x14ac:dyDescent="0.25">
      <c r="B61" t="s">
        <v>340</v>
      </c>
      <c r="C61" t="str">
        <f>_xlfn.IFNA(VLOOKUP(AllFromBZ[[#This Row],[All (From BZ)]],Table6[Subnautica],1,0),"BELOW_ZERO")</f>
        <v>BloodKelp_UniqueCreatures</v>
      </c>
      <c r="E61" t="s">
        <v>367</v>
      </c>
      <c r="G61" s="1" t="s">
        <v>73</v>
      </c>
    </row>
    <row r="62" spans="2:7" x14ac:dyDescent="0.25">
      <c r="B62" t="s">
        <v>341</v>
      </c>
      <c r="C62" t="str">
        <f>_xlfn.IFNA(VLOOKUP(AllFromBZ[[#This Row],[All (From BZ)]],Table6[Subnautica],1,0),"BELOW_ZERO")</f>
        <v>BloodKelp_Wall</v>
      </c>
      <c r="E62" t="s">
        <v>368</v>
      </c>
      <c r="G62" s="2" t="s">
        <v>74</v>
      </c>
    </row>
    <row r="63" spans="2:7" x14ac:dyDescent="0.25">
      <c r="B63" t="s">
        <v>342</v>
      </c>
      <c r="C63" t="str">
        <f>_xlfn.IFNA(VLOOKUP(AllFromBZ[[#This Row],[All (From BZ)]],Table6[Subnautica],1,0),"BELOW_ZERO")</f>
        <v>BloodKelp_WreckCreatures</v>
      </c>
      <c r="E63" t="s">
        <v>369</v>
      </c>
      <c r="G63" s="1" t="s">
        <v>75</v>
      </c>
    </row>
    <row r="64" spans="2:7" x14ac:dyDescent="0.25">
      <c r="B64" t="s">
        <v>343</v>
      </c>
      <c r="C64" t="str">
        <f>_xlfn.IFNA(VLOOKUP(AllFromBZ[[#This Row],[All (From BZ)]],Table6[Subnautica],1,0),"BELOW_ZERO")</f>
        <v>BonesField_Algae</v>
      </c>
      <c r="E64" t="s">
        <v>370</v>
      </c>
      <c r="G64" s="2" t="s">
        <v>76</v>
      </c>
    </row>
    <row r="65" spans="2:7" x14ac:dyDescent="0.25">
      <c r="B65" t="s">
        <v>344</v>
      </c>
      <c r="C65" t="str">
        <f>_xlfn.IFNA(VLOOKUP(AllFromBZ[[#This Row],[All (From BZ)]],Table6[Subnautica],1,0),"BELOW_ZERO")</f>
        <v>BonesField_Cave_Ceiling</v>
      </c>
      <c r="E65" t="s">
        <v>371</v>
      </c>
      <c r="G65" s="1" t="s">
        <v>77</v>
      </c>
    </row>
    <row r="66" spans="2:7" x14ac:dyDescent="0.25">
      <c r="B66" t="s">
        <v>345</v>
      </c>
      <c r="C66" t="str">
        <f>_xlfn.IFNA(VLOOKUP(AllFromBZ[[#This Row],[All (From BZ)]],Table6[Subnautica],1,0),"BELOW_ZERO")</f>
        <v>BonesField_Cave_Grass</v>
      </c>
      <c r="E66" t="s">
        <v>372</v>
      </c>
      <c r="G66" s="2" t="s">
        <v>78</v>
      </c>
    </row>
    <row r="67" spans="2:7" x14ac:dyDescent="0.25">
      <c r="B67" t="s">
        <v>346</v>
      </c>
      <c r="C67" t="str">
        <f>_xlfn.IFNA(VLOOKUP(AllFromBZ[[#This Row],[All (From BZ)]],Table6[Subnautica],1,0),"BELOW_ZERO")</f>
        <v>BonesField_Cave_Ground</v>
      </c>
      <c r="E67" t="s">
        <v>373</v>
      </c>
      <c r="G67" s="1" t="s">
        <v>79</v>
      </c>
    </row>
    <row r="68" spans="2:7" x14ac:dyDescent="0.25">
      <c r="B68" t="s">
        <v>347</v>
      </c>
      <c r="C68" t="str">
        <f>_xlfn.IFNA(VLOOKUP(AllFromBZ[[#This Row],[All (From BZ)]],Table6[Subnautica],1,0),"BELOW_ZERO")</f>
        <v>BonesField_Cave_Wall</v>
      </c>
      <c r="E68" t="s">
        <v>374</v>
      </c>
      <c r="G68" s="2" t="s">
        <v>80</v>
      </c>
    </row>
    <row r="69" spans="2:7" x14ac:dyDescent="0.25">
      <c r="B69" t="s">
        <v>348</v>
      </c>
      <c r="C69" t="str">
        <f>_xlfn.IFNA(VLOOKUP(AllFromBZ[[#This Row],[All (From BZ)]],Table6[Subnautica],1,0),"BELOW_ZERO")</f>
        <v>BonesField_Ceiling</v>
      </c>
      <c r="E69" t="s">
        <v>375</v>
      </c>
      <c r="G69" s="1" t="s">
        <v>81</v>
      </c>
    </row>
    <row r="70" spans="2:7" x14ac:dyDescent="0.25">
      <c r="B70" t="s">
        <v>349</v>
      </c>
      <c r="C70" t="str">
        <f>_xlfn.IFNA(VLOOKUP(AllFromBZ[[#This Row],[All (From BZ)]],Table6[Subnautica],1,0),"BELOW_ZERO")</f>
        <v>BonesField_Corridor_Algae</v>
      </c>
      <c r="E70" t="s">
        <v>376</v>
      </c>
      <c r="G70" s="2" t="s">
        <v>82</v>
      </c>
    </row>
    <row r="71" spans="2:7" x14ac:dyDescent="0.25">
      <c r="B71" t="s">
        <v>350</v>
      </c>
      <c r="C71" t="str">
        <f>_xlfn.IFNA(VLOOKUP(AllFromBZ[[#This Row],[All (From BZ)]],Table6[Subnautica],1,0),"BELOW_ZERO")</f>
        <v>BonesField_Corridor_Ceiling</v>
      </c>
      <c r="E71" t="s">
        <v>377</v>
      </c>
      <c r="G71" s="1" t="s">
        <v>83</v>
      </c>
    </row>
    <row r="72" spans="2:7" x14ac:dyDescent="0.25">
      <c r="B72" t="s">
        <v>351</v>
      </c>
      <c r="C72" t="str">
        <f>_xlfn.IFNA(VLOOKUP(AllFromBZ[[#This Row],[All (From BZ)]],Table6[Subnautica],1,0),"BELOW_ZERO")</f>
        <v>BonesField_Corridor_CreatureOnly</v>
      </c>
      <c r="E72" t="s">
        <v>378</v>
      </c>
      <c r="G72" s="2" t="s">
        <v>84</v>
      </c>
    </row>
    <row r="73" spans="2:7" x14ac:dyDescent="0.25">
      <c r="B73" t="s">
        <v>352</v>
      </c>
      <c r="C73" t="str">
        <f>_xlfn.IFNA(VLOOKUP(AllFromBZ[[#This Row],[All (From BZ)]],Table6[Subnautica],1,0),"BELOW_ZERO")</f>
        <v>BonesField_Corridor_Ground</v>
      </c>
      <c r="E73" t="s">
        <v>379</v>
      </c>
      <c r="G73" s="1" t="s">
        <v>85</v>
      </c>
    </row>
    <row r="74" spans="2:7" x14ac:dyDescent="0.25">
      <c r="B74" t="s">
        <v>353</v>
      </c>
      <c r="C74" t="str">
        <f>_xlfn.IFNA(VLOOKUP(AllFromBZ[[#This Row],[All (From BZ)]],Table6[Subnautica],1,0),"BELOW_ZERO")</f>
        <v>BonesField_Corridor_Skeleton_Open_CreatureOnly</v>
      </c>
      <c r="E74" t="s">
        <v>380</v>
      </c>
      <c r="G74" s="2" t="s">
        <v>86</v>
      </c>
    </row>
    <row r="75" spans="2:7" x14ac:dyDescent="0.25">
      <c r="B75" t="s">
        <v>354</v>
      </c>
      <c r="C75" t="str">
        <f>_xlfn.IFNA(VLOOKUP(AllFromBZ[[#This Row],[All (From BZ)]],Table6[Subnautica],1,0),"BELOW_ZERO")</f>
        <v>BonesField_Corridor_Stream</v>
      </c>
      <c r="E75" t="s">
        <v>381</v>
      </c>
      <c r="G75" s="1" t="s">
        <v>87</v>
      </c>
    </row>
    <row r="76" spans="2:7" x14ac:dyDescent="0.25">
      <c r="B76" t="s">
        <v>355</v>
      </c>
      <c r="C76" t="str">
        <f>_xlfn.IFNA(VLOOKUP(AllFromBZ[[#This Row],[All (From BZ)]],Table6[Subnautica],1,0),"BELOW_ZERO")</f>
        <v>BonesField_Corridor_Wall</v>
      </c>
      <c r="E76" t="s">
        <v>382</v>
      </c>
      <c r="G76" s="2" t="s">
        <v>104</v>
      </c>
    </row>
    <row r="77" spans="2:7" x14ac:dyDescent="0.25">
      <c r="B77" t="s">
        <v>356</v>
      </c>
      <c r="C77" t="str">
        <f>_xlfn.IFNA(VLOOKUP(AllFromBZ[[#This Row],[All (From BZ)]],Table6[Subnautica],1,0),"BELOW_ZERO")</f>
        <v>BonesField_Ground</v>
      </c>
      <c r="E77" t="s">
        <v>383</v>
      </c>
      <c r="G77" s="1" t="s">
        <v>105</v>
      </c>
    </row>
    <row r="78" spans="2:7" x14ac:dyDescent="0.25">
      <c r="B78" t="s">
        <v>357</v>
      </c>
      <c r="C78" t="str">
        <f>_xlfn.IFNA(VLOOKUP(AllFromBZ[[#This Row],[All (From BZ)]],Table6[Subnautica],1,0),"BELOW_ZERO")</f>
        <v>BonesField_LakePit_Floor</v>
      </c>
      <c r="E78" t="s">
        <v>384</v>
      </c>
      <c r="G78" s="2" t="s">
        <v>106</v>
      </c>
    </row>
    <row r="79" spans="2:7" x14ac:dyDescent="0.25">
      <c r="B79" t="s">
        <v>358</v>
      </c>
      <c r="C79" t="str">
        <f>_xlfn.IFNA(VLOOKUP(AllFromBZ[[#This Row],[All (From BZ)]],Table6[Subnautica],1,0),"BELOW_ZERO")</f>
        <v>BonesField_LakePit_Open_CreatureOnly</v>
      </c>
      <c r="E79" t="s">
        <v>385</v>
      </c>
      <c r="G79" s="1" t="s">
        <v>107</v>
      </c>
    </row>
    <row r="80" spans="2:7" x14ac:dyDescent="0.25">
      <c r="B80" t="s">
        <v>359</v>
      </c>
      <c r="C80" t="str">
        <f>_xlfn.IFNA(VLOOKUP(AllFromBZ[[#This Row],[All (From BZ)]],Table6[Subnautica],1,0),"BELOW_ZERO")</f>
        <v>BonesField_LakePit_Wall</v>
      </c>
      <c r="E80" t="s">
        <v>386</v>
      </c>
      <c r="G80" s="2" t="s">
        <v>108</v>
      </c>
    </row>
    <row r="81" spans="2:7" x14ac:dyDescent="0.25">
      <c r="B81" t="s">
        <v>360</v>
      </c>
      <c r="C81" t="str">
        <f>_xlfn.IFNA(VLOOKUP(AllFromBZ[[#This Row],[All (From BZ)]],Table6[Subnautica],1,0),"BELOW_ZERO")</f>
        <v>BonesField_Lake_Floor</v>
      </c>
      <c r="E81" t="s">
        <v>387</v>
      </c>
      <c r="G81" s="1" t="s">
        <v>109</v>
      </c>
    </row>
    <row r="82" spans="2:7" x14ac:dyDescent="0.25">
      <c r="B82" t="s">
        <v>361</v>
      </c>
      <c r="C82" t="str">
        <f>_xlfn.IFNA(VLOOKUP(AllFromBZ[[#This Row],[All (From BZ)]],Table6[Subnautica],1,0),"BELOW_ZERO")</f>
        <v>BonesField_LedgeSide</v>
      </c>
      <c r="E82" t="s">
        <v>388</v>
      </c>
      <c r="G82" s="2" t="s">
        <v>110</v>
      </c>
    </row>
    <row r="83" spans="2:7" x14ac:dyDescent="0.25">
      <c r="B83" t="s">
        <v>362</v>
      </c>
      <c r="C83" t="str">
        <f>_xlfn.IFNA(VLOOKUP(AllFromBZ[[#This Row],[All (From BZ)]],Table6[Subnautica],1,0),"BELOW_ZERO")</f>
        <v>BonesField_LedgeTop</v>
      </c>
      <c r="E83" t="s">
        <v>389</v>
      </c>
      <c r="G83" s="1" t="s">
        <v>111</v>
      </c>
    </row>
    <row r="84" spans="2:7" x14ac:dyDescent="0.25">
      <c r="B84" t="s">
        <v>363</v>
      </c>
      <c r="C84" t="str">
        <f>_xlfn.IFNA(VLOOKUP(AllFromBZ[[#This Row],[All (From BZ)]],Table6[Subnautica],1,0),"BELOW_ZERO")</f>
        <v>BonesField_Open_Creature</v>
      </c>
      <c r="E84" t="s">
        <v>390</v>
      </c>
      <c r="G84" s="2" t="s">
        <v>112</v>
      </c>
    </row>
    <row r="85" spans="2:7" x14ac:dyDescent="0.25">
      <c r="B85" t="s">
        <v>364</v>
      </c>
      <c r="C85" t="str">
        <f>_xlfn.IFNA(VLOOKUP(AllFromBZ[[#This Row],[All (From BZ)]],Table6[Subnautica],1,0),"BELOW_ZERO")</f>
        <v>BonesField_Skeleton_Open_CreatureOnly</v>
      </c>
      <c r="E85" t="s">
        <v>391</v>
      </c>
      <c r="G85" s="1" t="s">
        <v>113</v>
      </c>
    </row>
    <row r="86" spans="2:7" x14ac:dyDescent="0.25">
      <c r="B86" t="s">
        <v>365</v>
      </c>
      <c r="C86" t="str">
        <f>_xlfn.IFNA(VLOOKUP(AllFromBZ[[#This Row],[All (From BZ)]],Table6[Subnautica],1,0),"BELOW_ZERO")</f>
        <v>BonesField_ThermalVent</v>
      </c>
      <c r="E86" t="s">
        <v>392</v>
      </c>
      <c r="G86" s="2" t="s">
        <v>114</v>
      </c>
    </row>
    <row r="87" spans="2:7" x14ac:dyDescent="0.25">
      <c r="B87" t="s">
        <v>366</v>
      </c>
      <c r="C87" t="str">
        <f>_xlfn.IFNA(VLOOKUP(AllFromBZ[[#This Row],[All (From BZ)]],Table6[Subnautica],1,0),"BELOW_ZERO")</f>
        <v>BonesField_Wall</v>
      </c>
      <c r="E87" t="s">
        <v>393</v>
      </c>
      <c r="G87" s="1" t="s">
        <v>115</v>
      </c>
    </row>
    <row r="88" spans="2:7" x14ac:dyDescent="0.25">
      <c r="B88" t="s">
        <v>367</v>
      </c>
      <c r="C88" t="str">
        <f>_xlfn.IFNA(VLOOKUP(AllFromBZ[[#This Row],[All (From BZ)]],Table6[Subnautica],1,0),"BELOW_ZERO")</f>
        <v>Canyon_Algae</v>
      </c>
      <c r="E88" t="s">
        <v>394</v>
      </c>
      <c r="G88" s="2" t="s">
        <v>116</v>
      </c>
    </row>
    <row r="89" spans="2:7" x14ac:dyDescent="0.25">
      <c r="B89" t="s">
        <v>368</v>
      </c>
      <c r="C89" t="str">
        <f>_xlfn.IFNA(VLOOKUP(AllFromBZ[[#This Row],[All (From BZ)]],Table6[Subnautica],1,0),"BELOW_ZERO")</f>
        <v>Canyon_Ceiling</v>
      </c>
      <c r="E89" t="s">
        <v>395</v>
      </c>
      <c r="G89" s="1" t="s">
        <v>117</v>
      </c>
    </row>
    <row r="90" spans="2:7" x14ac:dyDescent="0.25">
      <c r="B90" t="s">
        <v>369</v>
      </c>
      <c r="C90" t="str">
        <f>_xlfn.IFNA(VLOOKUP(AllFromBZ[[#This Row],[All (From BZ)]],Table6[Subnautica],1,0),"BELOW_ZERO")</f>
        <v>Canyon_Grass</v>
      </c>
      <c r="E90" t="s">
        <v>396</v>
      </c>
      <c r="G90" s="2" t="s">
        <v>118</v>
      </c>
    </row>
    <row r="91" spans="2:7" x14ac:dyDescent="0.25">
      <c r="B91" t="s">
        <v>370</v>
      </c>
      <c r="C91" t="str">
        <f>_xlfn.IFNA(VLOOKUP(AllFromBZ[[#This Row],[All (From BZ)]],Table6[Subnautica],1,0),"BELOW_ZERO")</f>
        <v>Canyon_Ground</v>
      </c>
      <c r="E91" t="s">
        <v>397</v>
      </c>
      <c r="G91" s="1" t="s">
        <v>119</v>
      </c>
    </row>
    <row r="92" spans="2:7" x14ac:dyDescent="0.25">
      <c r="B92" t="s">
        <v>371</v>
      </c>
      <c r="C92" t="str">
        <f>_xlfn.IFNA(VLOOKUP(AllFromBZ[[#This Row],[All (From BZ)]],Table6[Subnautica],1,0),"BELOW_ZERO")</f>
        <v>Canyon_Lake_Floor</v>
      </c>
      <c r="E92" t="s">
        <v>398</v>
      </c>
      <c r="G92" s="2" t="s">
        <v>785</v>
      </c>
    </row>
    <row r="93" spans="2:7" x14ac:dyDescent="0.25">
      <c r="B93" t="s">
        <v>372</v>
      </c>
      <c r="C93" t="str">
        <f>_xlfn.IFNA(VLOOKUP(AllFromBZ[[#This Row],[All (From BZ)]],Table6[Subnautica],1,0),"BELOW_ZERO")</f>
        <v>Canyon_Open_CreatureOnly</v>
      </c>
      <c r="E93" t="s">
        <v>399</v>
      </c>
      <c r="G93" s="1" t="s">
        <v>779</v>
      </c>
    </row>
    <row r="94" spans="2:7" x14ac:dyDescent="0.25">
      <c r="B94" t="s">
        <v>373</v>
      </c>
      <c r="C94" t="str">
        <f>_xlfn.IFNA(VLOOKUP(AllFromBZ[[#This Row],[All (From BZ)]],Table6[Subnautica],1,0),"BELOW_ZERO")</f>
        <v>Canyon_Wall</v>
      </c>
      <c r="E94" t="s">
        <v>400</v>
      </c>
      <c r="G94" s="2" t="s">
        <v>778</v>
      </c>
    </row>
    <row r="95" spans="2:7" x14ac:dyDescent="0.25">
      <c r="B95" t="s">
        <v>374</v>
      </c>
      <c r="C95" t="str">
        <f>_xlfn.IFNA(VLOOKUP(AllFromBZ[[#This Row],[All (From BZ)]],Table6[Subnautica],1,0),"BELOW_ZERO")</f>
        <v>CragField_Grass</v>
      </c>
      <c r="E95" t="s">
        <v>401</v>
      </c>
      <c r="G95" s="1" t="s">
        <v>776</v>
      </c>
    </row>
    <row r="96" spans="2:7" x14ac:dyDescent="0.25">
      <c r="B96" t="s">
        <v>375</v>
      </c>
      <c r="C96" t="str">
        <f>_xlfn.IFNA(VLOOKUP(AllFromBZ[[#This Row],[All (From BZ)]],Table6[Subnautica],1,0),"BELOW_ZERO")</f>
        <v>CragField_Ground</v>
      </c>
      <c r="E96" t="s">
        <v>402</v>
      </c>
      <c r="G96" s="2" t="s">
        <v>777</v>
      </c>
    </row>
    <row r="97" spans="2:7" x14ac:dyDescent="0.25">
      <c r="B97" t="s">
        <v>376</v>
      </c>
      <c r="C97" t="str">
        <f>_xlfn.IFNA(VLOOKUP(AllFromBZ[[#This Row],[All (From BZ)]],Table6[Subnautica],1,0),"BELOW_ZERO")</f>
        <v>CragField_OpenDeep_CreatureOnly</v>
      </c>
      <c r="E97" t="s">
        <v>403</v>
      </c>
      <c r="G97" s="2" t="s">
        <v>120</v>
      </c>
    </row>
    <row r="98" spans="2:7" x14ac:dyDescent="0.25">
      <c r="B98" t="s">
        <v>377</v>
      </c>
      <c r="C98" t="str">
        <f>_xlfn.IFNA(VLOOKUP(AllFromBZ[[#This Row],[All (From BZ)]],Table6[Subnautica],1,0),"BELOW_ZERO")</f>
        <v>CragField_OpenShallow_CreatureOnly</v>
      </c>
      <c r="E98" t="s">
        <v>404</v>
      </c>
      <c r="G98" s="1" t="s">
        <v>121</v>
      </c>
    </row>
    <row r="99" spans="2:7" x14ac:dyDescent="0.25">
      <c r="B99" t="s">
        <v>378</v>
      </c>
      <c r="C99" t="str">
        <f>_xlfn.IFNA(VLOOKUP(AllFromBZ[[#This Row],[All (From BZ)]],Table6[Subnautica],1,0),"BELOW_ZERO")</f>
        <v>CragField_Rock</v>
      </c>
      <c r="E99" t="s">
        <v>405</v>
      </c>
      <c r="G99" s="2" t="s">
        <v>122</v>
      </c>
    </row>
    <row r="100" spans="2:7" x14ac:dyDescent="0.25">
      <c r="B100" t="s">
        <v>379</v>
      </c>
      <c r="C100" t="str">
        <f>_xlfn.IFNA(VLOOKUP(AllFromBZ[[#This Row],[All (From BZ)]],Table6[Subnautica],1,0),"BELOW_ZERO")</f>
        <v>CragField_Sand</v>
      </c>
      <c r="E100" t="s">
        <v>406</v>
      </c>
      <c r="G100" s="1" t="s">
        <v>123</v>
      </c>
    </row>
    <row r="101" spans="2:7" x14ac:dyDescent="0.25">
      <c r="B101" t="s">
        <v>380</v>
      </c>
      <c r="C101" t="str">
        <f>_xlfn.IFNA(VLOOKUP(AllFromBZ[[#This Row],[All (From BZ)]],Table6[Subnautica],1,0),"BELOW_ZERO")</f>
        <v>CrashHome</v>
      </c>
      <c r="E101" t="s">
        <v>407</v>
      </c>
      <c r="G101" s="2" t="s">
        <v>124</v>
      </c>
    </row>
    <row r="102" spans="2:7" x14ac:dyDescent="0.25">
      <c r="B102" t="s">
        <v>381</v>
      </c>
      <c r="C102" t="str">
        <f>_xlfn.IFNA(VLOOKUP(AllFromBZ[[#This Row],[All (From BZ)]],Table6[Subnautica],1,0),"BELOW_ZERO")</f>
        <v>CrashZone_EscapePod</v>
      </c>
      <c r="E102" t="s">
        <v>408</v>
      </c>
      <c r="G102" s="1" t="s">
        <v>125</v>
      </c>
    </row>
    <row r="103" spans="2:7" x14ac:dyDescent="0.25">
      <c r="B103" t="s">
        <v>382</v>
      </c>
      <c r="C103" t="str">
        <f>_xlfn.IFNA(VLOOKUP(AllFromBZ[[#This Row],[All (From BZ)]],Table6[Subnautica],1,0),"BELOW_ZERO")</f>
        <v>CrashZone_OpenDeep_CreatureOnly</v>
      </c>
      <c r="E103" t="s">
        <v>409</v>
      </c>
      <c r="G103" s="2" t="s">
        <v>126</v>
      </c>
    </row>
    <row r="104" spans="2:7" x14ac:dyDescent="0.25">
      <c r="B104" t="s">
        <v>383</v>
      </c>
      <c r="C104" t="str">
        <f>_xlfn.IFNA(VLOOKUP(AllFromBZ[[#This Row],[All (From BZ)]],Table6[Subnautica],1,0),"BELOW_ZERO")</f>
        <v>CrashZone_OpenShallow_CreatureOnly</v>
      </c>
      <c r="E104" t="s">
        <v>410</v>
      </c>
      <c r="G104" s="1" t="s">
        <v>127</v>
      </c>
    </row>
    <row r="105" spans="2:7" x14ac:dyDescent="0.25">
      <c r="B105" t="s">
        <v>384</v>
      </c>
      <c r="C105" t="str">
        <f>_xlfn.IFNA(VLOOKUP(AllFromBZ[[#This Row],[All (From BZ)]],Table6[Subnautica],1,0),"BELOW_ZERO")</f>
        <v>CrashZone_Rock</v>
      </c>
      <c r="E105" t="s">
        <v>411</v>
      </c>
      <c r="G105" s="2" t="s">
        <v>128</v>
      </c>
    </row>
    <row r="106" spans="2:7" x14ac:dyDescent="0.25">
      <c r="B106" t="s">
        <v>385</v>
      </c>
      <c r="C106" t="str">
        <f>_xlfn.IFNA(VLOOKUP(AllFromBZ[[#This Row],[All (From BZ)]],Table6[Subnautica],1,0),"BELOW_ZERO")</f>
        <v>CrashZone_Sand</v>
      </c>
      <c r="E106" t="s">
        <v>412</v>
      </c>
      <c r="G106" s="1" t="s">
        <v>129</v>
      </c>
    </row>
    <row r="107" spans="2:7" x14ac:dyDescent="0.25">
      <c r="B107" t="s">
        <v>386</v>
      </c>
      <c r="C107" t="str">
        <f>_xlfn.IFNA(VLOOKUP(AllFromBZ[[#This Row],[All (From BZ)]],Table6[Subnautica],1,0),"BELOW_ZERO")</f>
        <v>CrashZone_TechSite_Barrier_Obsolete</v>
      </c>
      <c r="E107" t="s">
        <v>413</v>
      </c>
      <c r="G107" s="2" t="s">
        <v>130</v>
      </c>
    </row>
    <row r="108" spans="2:7" x14ac:dyDescent="0.25">
      <c r="B108" t="s">
        <v>387</v>
      </c>
      <c r="C108" t="str">
        <f>_xlfn.IFNA(VLOOKUP(AllFromBZ[[#This Row],[All (From BZ)]],Table6[Subnautica],1,0),"BELOW_ZERO")</f>
        <v>CrashZone_TechSite_Hidden_Obsolete</v>
      </c>
      <c r="E108" t="s">
        <v>9</v>
      </c>
      <c r="G108" s="1" t="s">
        <v>131</v>
      </c>
    </row>
    <row r="109" spans="2:7" x14ac:dyDescent="0.25">
      <c r="B109" t="s">
        <v>388</v>
      </c>
      <c r="C109" t="str">
        <f>_xlfn.IFNA(VLOOKUP(AllFromBZ[[#This Row],[All (From BZ)]],Table6[Subnautica],1,0),"BELOW_ZERO")</f>
        <v>CrashZone_TechSite_Obsolete</v>
      </c>
      <c r="E109" t="s">
        <v>414</v>
      </c>
      <c r="G109" s="2" t="s">
        <v>132</v>
      </c>
    </row>
    <row r="110" spans="2:7" x14ac:dyDescent="0.25">
      <c r="B110" t="s">
        <v>389</v>
      </c>
      <c r="C110" t="str">
        <f>_xlfn.IFNA(VLOOKUP(AllFromBZ[[#This Row],[All (From BZ)]],Table6[Subnautica],1,0),"BELOW_ZERO")</f>
        <v>CrashZone_TrenchRock</v>
      </c>
      <c r="E110" t="s">
        <v>415</v>
      </c>
      <c r="G110" s="1" t="s">
        <v>133</v>
      </c>
    </row>
    <row r="111" spans="2:7" x14ac:dyDescent="0.25">
      <c r="B111" t="s">
        <v>390</v>
      </c>
      <c r="C111" t="str">
        <f>_xlfn.IFNA(VLOOKUP(AllFromBZ[[#This Row],[All (From BZ)]],Table6[Subnautica],1,0),"BELOW_ZERO")</f>
        <v>CrashZone_TrenchSand</v>
      </c>
      <c r="E111" t="s">
        <v>416</v>
      </c>
      <c r="G111" s="2" t="s">
        <v>134</v>
      </c>
    </row>
    <row r="112" spans="2:7" x14ac:dyDescent="0.25">
      <c r="B112" t="s">
        <v>42</v>
      </c>
      <c r="C112" t="str">
        <f>_xlfn.IFNA(VLOOKUP(AllFromBZ[[#This Row],[All (From BZ)]],Table6[Subnautica],1,0),"BELOW_ZERO")</f>
        <v>BELOW_ZERO</v>
      </c>
      <c r="E112" t="s">
        <v>417</v>
      </c>
      <c r="G112" s="1" t="s">
        <v>135</v>
      </c>
    </row>
    <row r="113" spans="2:7" x14ac:dyDescent="0.25">
      <c r="B113" t="s">
        <v>43</v>
      </c>
      <c r="C113" t="str">
        <f>_xlfn.IFNA(VLOOKUP(AllFromBZ[[#This Row],[All (From BZ)]],Table6[Subnautica],1,0),"BELOW_ZERO")</f>
        <v>BELOW_ZERO</v>
      </c>
      <c r="E113" t="s">
        <v>418</v>
      </c>
      <c r="G113" s="2" t="s">
        <v>136</v>
      </c>
    </row>
    <row r="114" spans="2:7" x14ac:dyDescent="0.25">
      <c r="B114" t="s">
        <v>44</v>
      </c>
      <c r="C114" t="str">
        <f>_xlfn.IFNA(VLOOKUP(AllFromBZ[[#This Row],[All (From BZ)]],Table6[Subnautica],1,0),"BELOW_ZERO")</f>
        <v>BELOW_ZERO</v>
      </c>
      <c r="E114" t="s">
        <v>419</v>
      </c>
      <c r="G114" s="1" t="s">
        <v>137</v>
      </c>
    </row>
    <row r="115" spans="2:7" x14ac:dyDescent="0.25">
      <c r="B115" t="s">
        <v>45</v>
      </c>
      <c r="C115" t="str">
        <f>_xlfn.IFNA(VLOOKUP(AllFromBZ[[#This Row],[All (From BZ)]],Table6[Subnautica],1,0),"BELOW_ZERO")</f>
        <v>BELOW_ZERO</v>
      </c>
      <c r="E115" t="s">
        <v>420</v>
      </c>
      <c r="G115" s="2" t="s">
        <v>138</v>
      </c>
    </row>
    <row r="116" spans="2:7" x14ac:dyDescent="0.25">
      <c r="B116" t="s">
        <v>46</v>
      </c>
      <c r="C116" t="str">
        <f>_xlfn.IFNA(VLOOKUP(AllFromBZ[[#This Row],[All (From BZ)]],Table6[Subnautica],1,0),"BELOW_ZERO")</f>
        <v>BELOW_ZERO</v>
      </c>
      <c r="E116" t="s">
        <v>421</v>
      </c>
      <c r="G116" s="1" t="s">
        <v>139</v>
      </c>
    </row>
    <row r="117" spans="2:7" x14ac:dyDescent="0.25">
      <c r="B117" t="s">
        <v>47</v>
      </c>
      <c r="C117" t="str">
        <f>_xlfn.IFNA(VLOOKUP(AllFromBZ[[#This Row],[All (From BZ)]],Table6[Subnautica],1,0),"BELOW_ZERO")</f>
        <v>BELOW_ZERO</v>
      </c>
      <c r="E117" t="s">
        <v>422</v>
      </c>
      <c r="G117" s="2" t="s">
        <v>140</v>
      </c>
    </row>
    <row r="118" spans="2:7" x14ac:dyDescent="0.25">
      <c r="B118" t="s">
        <v>48</v>
      </c>
      <c r="C118" t="str">
        <f>_xlfn.IFNA(VLOOKUP(AllFromBZ[[#This Row],[All (From BZ)]],Table6[Subnautica],1,0),"BELOW_ZERO")</f>
        <v>BELOW_ZERO</v>
      </c>
      <c r="E118" t="s">
        <v>423</v>
      </c>
      <c r="G118" s="1" t="s">
        <v>141</v>
      </c>
    </row>
    <row r="119" spans="2:7" x14ac:dyDescent="0.25">
      <c r="B119" t="s">
        <v>49</v>
      </c>
      <c r="C119" t="str">
        <f>_xlfn.IFNA(VLOOKUP(AllFromBZ[[#This Row],[All (From BZ)]],Table6[Subnautica],1,0),"BELOW_ZERO")</f>
        <v>BELOW_ZERO</v>
      </c>
      <c r="E119" t="s">
        <v>424</v>
      </c>
      <c r="G119" s="2" t="s">
        <v>142</v>
      </c>
    </row>
    <row r="120" spans="2:7" x14ac:dyDescent="0.25">
      <c r="B120" t="s">
        <v>50</v>
      </c>
      <c r="C120" t="str">
        <f>_xlfn.IFNA(VLOOKUP(AllFromBZ[[#This Row],[All (From BZ)]],Table6[Subnautica],1,0),"BELOW_ZERO")</f>
        <v>BELOW_ZERO</v>
      </c>
      <c r="E120" t="s">
        <v>425</v>
      </c>
      <c r="G120" s="1" t="s">
        <v>143</v>
      </c>
    </row>
    <row r="121" spans="2:7" x14ac:dyDescent="0.25">
      <c r="B121" t="s">
        <v>51</v>
      </c>
      <c r="C121" t="str">
        <f>_xlfn.IFNA(VLOOKUP(AllFromBZ[[#This Row],[All (From BZ)]],Table6[Subnautica],1,0),"BELOW_ZERO")</f>
        <v>BELOW_ZERO</v>
      </c>
      <c r="E121" t="s">
        <v>88</v>
      </c>
      <c r="G121" s="2" t="s">
        <v>144</v>
      </c>
    </row>
    <row r="122" spans="2:7" x14ac:dyDescent="0.25">
      <c r="B122" t="s">
        <v>52</v>
      </c>
      <c r="C122" t="str">
        <f>_xlfn.IFNA(VLOOKUP(AllFromBZ[[#This Row],[All (From BZ)]],Table6[Subnautica],1,0),"BELOW_ZERO")</f>
        <v>BELOW_ZERO</v>
      </c>
      <c r="E122" t="s">
        <v>89</v>
      </c>
      <c r="G122" s="1" t="s">
        <v>145</v>
      </c>
    </row>
    <row r="123" spans="2:7" x14ac:dyDescent="0.25">
      <c r="B123" t="s">
        <v>53</v>
      </c>
      <c r="C123" t="str">
        <f>_xlfn.IFNA(VLOOKUP(AllFromBZ[[#This Row],[All (From BZ)]],Table6[Subnautica],1,0),"BELOW_ZERO")</f>
        <v>BELOW_ZERO</v>
      </c>
      <c r="E123" t="s">
        <v>90</v>
      </c>
      <c r="G123" s="2" t="s">
        <v>146</v>
      </c>
    </row>
    <row r="124" spans="2:7" x14ac:dyDescent="0.25">
      <c r="B124" t="s">
        <v>54</v>
      </c>
      <c r="C124" t="str">
        <f>_xlfn.IFNA(VLOOKUP(AllFromBZ[[#This Row],[All (From BZ)]],Table6[Subnautica],1,0),"BELOW_ZERO")</f>
        <v>BELOW_ZERO</v>
      </c>
      <c r="E124" t="s">
        <v>91</v>
      </c>
      <c r="G124" s="1" t="s">
        <v>147</v>
      </c>
    </row>
    <row r="125" spans="2:7" x14ac:dyDescent="0.25">
      <c r="B125" t="s">
        <v>55</v>
      </c>
      <c r="C125" t="str">
        <f>_xlfn.IFNA(VLOOKUP(AllFromBZ[[#This Row],[All (From BZ)]],Table6[Subnautica],1,0),"BELOW_ZERO")</f>
        <v>BELOW_ZERO</v>
      </c>
      <c r="E125" t="s">
        <v>92</v>
      </c>
      <c r="G125" s="2" t="s">
        <v>148</v>
      </c>
    </row>
    <row r="126" spans="2:7" x14ac:dyDescent="0.25">
      <c r="B126" t="s">
        <v>56</v>
      </c>
      <c r="C126" t="str">
        <f>_xlfn.IFNA(VLOOKUP(AllFromBZ[[#This Row],[All (From BZ)]],Table6[Subnautica],1,0),"BELOW_ZERO")</f>
        <v>BELOW_ZERO</v>
      </c>
      <c r="E126" t="s">
        <v>93</v>
      </c>
      <c r="G126" s="1" t="s">
        <v>149</v>
      </c>
    </row>
    <row r="127" spans="2:7" x14ac:dyDescent="0.25">
      <c r="B127" t="s">
        <v>57</v>
      </c>
      <c r="C127" t="str">
        <f>_xlfn.IFNA(VLOOKUP(AllFromBZ[[#This Row],[All (From BZ)]],Table6[Subnautica],1,0),"BELOW_ZERO")</f>
        <v>BELOW_ZERO</v>
      </c>
      <c r="E127" t="s">
        <v>94</v>
      </c>
      <c r="G127" s="2" t="s">
        <v>150</v>
      </c>
    </row>
    <row r="128" spans="2:7" x14ac:dyDescent="0.25">
      <c r="B128" t="s">
        <v>58</v>
      </c>
      <c r="C128" t="str">
        <f>_xlfn.IFNA(VLOOKUP(AllFromBZ[[#This Row],[All (From BZ)]],Table6[Subnautica],1,0),"BELOW_ZERO")</f>
        <v>BELOW_ZERO</v>
      </c>
      <c r="E128" t="s">
        <v>95</v>
      </c>
      <c r="G128" s="1" t="s">
        <v>151</v>
      </c>
    </row>
    <row r="129" spans="2:7" x14ac:dyDescent="0.25">
      <c r="B129" t="s">
        <v>59</v>
      </c>
      <c r="C129" t="str">
        <f>_xlfn.IFNA(VLOOKUP(AllFromBZ[[#This Row],[All (From BZ)]],Table6[Subnautica],1,0),"BELOW_ZERO")</f>
        <v>BELOW_ZERO</v>
      </c>
      <c r="E129" t="s">
        <v>96</v>
      </c>
      <c r="G129" s="2" t="s">
        <v>152</v>
      </c>
    </row>
    <row r="130" spans="2:7" x14ac:dyDescent="0.25">
      <c r="B130" t="s">
        <v>60</v>
      </c>
      <c r="C130" t="str">
        <f>_xlfn.IFNA(VLOOKUP(AllFromBZ[[#This Row],[All (From BZ)]],Table6[Subnautica],1,0),"BELOW_ZERO")</f>
        <v>BELOW_ZERO</v>
      </c>
      <c r="E130" t="s">
        <v>97</v>
      </c>
      <c r="G130" s="1" t="s">
        <v>153</v>
      </c>
    </row>
    <row r="131" spans="2:7" x14ac:dyDescent="0.25">
      <c r="B131" t="s">
        <v>61</v>
      </c>
      <c r="C131" t="str">
        <f>_xlfn.IFNA(VLOOKUP(AllFromBZ[[#This Row],[All (From BZ)]],Table6[Subnautica],1,0),"BELOW_ZERO")</f>
        <v>BELOW_ZERO</v>
      </c>
      <c r="E131" t="s">
        <v>98</v>
      </c>
      <c r="G131" s="2" t="s">
        <v>154</v>
      </c>
    </row>
    <row r="132" spans="2:7" x14ac:dyDescent="0.25">
      <c r="B132" t="s">
        <v>62</v>
      </c>
      <c r="C132" t="str">
        <f>_xlfn.IFNA(VLOOKUP(AllFromBZ[[#This Row],[All (From BZ)]],Table6[Subnautica],1,0),"BELOW_ZERO")</f>
        <v>BELOW_ZERO</v>
      </c>
      <c r="E132" t="s">
        <v>99</v>
      </c>
      <c r="G132" s="1" t="s">
        <v>155</v>
      </c>
    </row>
    <row r="133" spans="2:7" x14ac:dyDescent="0.25">
      <c r="B133" t="s">
        <v>63</v>
      </c>
      <c r="C133" t="str">
        <f>_xlfn.IFNA(VLOOKUP(AllFromBZ[[#This Row],[All (From BZ)]],Table6[Subnautica],1,0),"BELOW_ZERO")</f>
        <v>BELOW_ZERO</v>
      </c>
      <c r="E133" t="s">
        <v>100</v>
      </c>
      <c r="G133" s="2" t="s">
        <v>156</v>
      </c>
    </row>
    <row r="134" spans="2:7" x14ac:dyDescent="0.25">
      <c r="B134" t="s">
        <v>64</v>
      </c>
      <c r="C134" t="str">
        <f>_xlfn.IFNA(VLOOKUP(AllFromBZ[[#This Row],[All (From BZ)]],Table6[Subnautica],1,0),"BELOW_ZERO")</f>
        <v>BELOW_ZERO</v>
      </c>
      <c r="E134" t="s">
        <v>101</v>
      </c>
      <c r="G134" s="1" t="s">
        <v>157</v>
      </c>
    </row>
    <row r="135" spans="2:7" x14ac:dyDescent="0.25">
      <c r="B135" t="s">
        <v>65</v>
      </c>
      <c r="C135" t="str">
        <f>_xlfn.IFNA(VLOOKUP(AllFromBZ[[#This Row],[All (From BZ)]],Table6[Subnautica],1,0),"BELOW_ZERO")</f>
        <v>BELOW_ZERO</v>
      </c>
      <c r="E135" t="s">
        <v>102</v>
      </c>
      <c r="G135" s="2" t="s">
        <v>158</v>
      </c>
    </row>
    <row r="136" spans="2:7" x14ac:dyDescent="0.25">
      <c r="B136" t="s">
        <v>66</v>
      </c>
      <c r="C136" t="str">
        <f>_xlfn.IFNA(VLOOKUP(AllFromBZ[[#This Row],[All (From BZ)]],Table6[Subnautica],1,0),"BELOW_ZERO")</f>
        <v>BELOW_ZERO</v>
      </c>
      <c r="E136" t="s">
        <v>103</v>
      </c>
      <c r="G136" s="1" t="s">
        <v>159</v>
      </c>
    </row>
    <row r="137" spans="2:7" x14ac:dyDescent="0.25">
      <c r="B137" t="s">
        <v>67</v>
      </c>
      <c r="C137" t="str">
        <f>_xlfn.IFNA(VLOOKUP(AllFromBZ[[#This Row],[All (From BZ)]],Table6[Subnautica],1,0),"BELOW_ZERO")</f>
        <v>BELOW_ZERO</v>
      </c>
      <c r="E137" t="s">
        <v>426</v>
      </c>
      <c r="G137" s="2" t="s">
        <v>160</v>
      </c>
    </row>
    <row r="138" spans="2:7" x14ac:dyDescent="0.25">
      <c r="B138" t="s">
        <v>391</v>
      </c>
      <c r="C138" t="str">
        <f>_xlfn.IFNA(VLOOKUP(AllFromBZ[[#This Row],[All (From BZ)]],Table6[Subnautica],1,0),"BELOW_ZERO")</f>
        <v>DeepGrandReef_AbandonedBase_Exterior</v>
      </c>
      <c r="E138" t="s">
        <v>427</v>
      </c>
      <c r="G138" s="1" t="s">
        <v>161</v>
      </c>
    </row>
    <row r="139" spans="2:7" x14ac:dyDescent="0.25">
      <c r="B139" t="s">
        <v>392</v>
      </c>
      <c r="C139" t="str">
        <f>_xlfn.IFNA(VLOOKUP(AllFromBZ[[#This Row],[All (From BZ)]],Table6[Subnautica],1,0),"BELOW_ZERO")</f>
        <v>DeepGrandReef_AbandonedBase_Interior</v>
      </c>
      <c r="E139" t="s">
        <v>428</v>
      </c>
      <c r="G139" s="2" t="s">
        <v>162</v>
      </c>
    </row>
    <row r="140" spans="2:7" x14ac:dyDescent="0.25">
      <c r="B140" t="s">
        <v>393</v>
      </c>
      <c r="C140" t="str">
        <f>_xlfn.IFNA(VLOOKUP(AllFromBZ[[#This Row],[All (From BZ)]],Table6[Subnautica],1,0),"BELOW_ZERO")</f>
        <v>DeepGrandReef_BlueCoral</v>
      </c>
      <c r="E140" t="s">
        <v>429</v>
      </c>
      <c r="G140" s="1" t="s">
        <v>163</v>
      </c>
    </row>
    <row r="141" spans="2:7" x14ac:dyDescent="0.25">
      <c r="B141" t="s">
        <v>394</v>
      </c>
      <c r="C141" t="str">
        <f>_xlfn.IFNA(VLOOKUP(AllFromBZ[[#This Row],[All (From BZ)]],Table6[Subnautica],1,0),"BELOW_ZERO")</f>
        <v>DeepGrandReef_Ceiling</v>
      </c>
      <c r="E141" t="s">
        <v>430</v>
      </c>
      <c r="G141" s="2" t="s">
        <v>164</v>
      </c>
    </row>
    <row r="142" spans="2:7" x14ac:dyDescent="0.25">
      <c r="B142" t="s">
        <v>395</v>
      </c>
      <c r="C142" t="str">
        <f>_xlfn.IFNA(VLOOKUP(AllFromBZ[[#This Row],[All (From BZ)]],Table6[Subnautica],1,0),"BELOW_ZERO")</f>
        <v>DeepGrandReef_Ground</v>
      </c>
      <c r="E142" t="s">
        <v>431</v>
      </c>
      <c r="G142" s="1" t="s">
        <v>165</v>
      </c>
    </row>
    <row r="143" spans="2:7" x14ac:dyDescent="0.25">
      <c r="B143" t="s">
        <v>396</v>
      </c>
      <c r="C143" t="str">
        <f>_xlfn.IFNA(VLOOKUP(AllFromBZ[[#This Row],[All (From BZ)]],Table6[Subnautica],1,0),"BELOW_ZERO")</f>
        <v>DeepGrandReef_RockDeep_Obsolete</v>
      </c>
      <c r="E143" t="s">
        <v>432</v>
      </c>
      <c r="G143" s="2" t="s">
        <v>166</v>
      </c>
    </row>
    <row r="144" spans="2:7" x14ac:dyDescent="0.25">
      <c r="B144" t="s">
        <v>397</v>
      </c>
      <c r="C144" t="str">
        <f>_xlfn.IFNA(VLOOKUP(AllFromBZ[[#This Row],[All (From BZ)]],Table6[Subnautica],1,0),"BELOW_ZERO")</f>
        <v>DeepGrandReef_RockShallow_Obsolete</v>
      </c>
      <c r="E144" t="s">
        <v>433</v>
      </c>
      <c r="G144" s="1" t="s">
        <v>167</v>
      </c>
    </row>
    <row r="145" spans="2:7" x14ac:dyDescent="0.25">
      <c r="B145" t="s">
        <v>398</v>
      </c>
      <c r="C145" t="str">
        <f>_xlfn.IFNA(VLOOKUP(AllFromBZ[[#This Row],[All (From BZ)]],Table6[Subnautica],1,0),"BELOW_ZERO")</f>
        <v>DeepGrandReef_ThermalVent</v>
      </c>
      <c r="E145" t="s">
        <v>434</v>
      </c>
      <c r="G145" s="2" t="s">
        <v>168</v>
      </c>
    </row>
    <row r="146" spans="2:7" x14ac:dyDescent="0.25">
      <c r="B146" t="s">
        <v>399</v>
      </c>
      <c r="C146" t="str">
        <f>_xlfn.IFNA(VLOOKUP(AllFromBZ[[#This Row],[All (From BZ)]],Table6[Subnautica],1,0),"BELOW_ZERO")</f>
        <v>DeepGrandReef_Wall</v>
      </c>
      <c r="E146" t="s">
        <v>435</v>
      </c>
      <c r="G146" s="1" t="s">
        <v>169</v>
      </c>
    </row>
    <row r="147" spans="2:7" x14ac:dyDescent="0.25">
      <c r="B147" t="s">
        <v>400</v>
      </c>
      <c r="C147" t="str">
        <f>_xlfn.IFNA(VLOOKUP(AllFromBZ[[#This Row],[All (From BZ)]],Table6[Subnautica],1,0),"BELOW_ZERO")</f>
        <v>Dunes_CaveCeiling</v>
      </c>
      <c r="E147" t="s">
        <v>436</v>
      </c>
      <c r="G147" s="2" t="s">
        <v>171</v>
      </c>
    </row>
    <row r="148" spans="2:7" x14ac:dyDescent="0.25">
      <c r="B148" t="s">
        <v>401</v>
      </c>
      <c r="C148" t="str">
        <f>_xlfn.IFNA(VLOOKUP(AllFromBZ[[#This Row],[All (From BZ)]],Table6[Subnautica],1,0),"BELOW_ZERO")</f>
        <v>Dunes_CaveFloor</v>
      </c>
      <c r="E148" t="s">
        <v>437</v>
      </c>
      <c r="G148" s="1" t="s">
        <v>172</v>
      </c>
    </row>
    <row r="149" spans="2:7" x14ac:dyDescent="0.25">
      <c r="B149" t="s">
        <v>402</v>
      </c>
      <c r="C149" t="str">
        <f>_xlfn.IFNA(VLOOKUP(AllFromBZ[[#This Row],[All (From BZ)]],Table6[Subnautica],1,0),"BELOW_ZERO")</f>
        <v>Dunes_CaveWall</v>
      </c>
      <c r="E149" t="s">
        <v>438</v>
      </c>
      <c r="G149" s="2" t="s">
        <v>173</v>
      </c>
    </row>
    <row r="150" spans="2:7" x14ac:dyDescent="0.25">
      <c r="B150" t="s">
        <v>403</v>
      </c>
      <c r="C150" t="str">
        <f>_xlfn.IFNA(VLOOKUP(AllFromBZ[[#This Row],[All (From BZ)]],Table6[Subnautica],1,0),"BELOW_ZERO")</f>
        <v>Dunes_Crater_Rock</v>
      </c>
      <c r="E150" t="s">
        <v>439</v>
      </c>
      <c r="G150" s="1" t="s">
        <v>174</v>
      </c>
    </row>
    <row r="151" spans="2:7" x14ac:dyDescent="0.25">
      <c r="B151" t="s">
        <v>404</v>
      </c>
      <c r="C151" t="str">
        <f>_xlfn.IFNA(VLOOKUP(AllFromBZ[[#This Row],[All (From BZ)]],Table6[Subnautica],1,0),"BELOW_ZERO")</f>
        <v>Dunes_Crater_Sand</v>
      </c>
      <c r="E151" t="s">
        <v>440</v>
      </c>
      <c r="G151" s="2" t="s">
        <v>175</v>
      </c>
    </row>
    <row r="152" spans="2:7" x14ac:dyDescent="0.25">
      <c r="B152" t="s">
        <v>405</v>
      </c>
      <c r="C152" t="str">
        <f>_xlfn.IFNA(VLOOKUP(AllFromBZ[[#This Row],[All (From BZ)]],Table6[Subnautica],1,0),"BELOW_ZERO")</f>
        <v>Dunes_Grass</v>
      </c>
      <c r="E152" t="s">
        <v>441</v>
      </c>
      <c r="G152" s="1" t="s">
        <v>176</v>
      </c>
    </row>
    <row r="153" spans="2:7" x14ac:dyDescent="0.25">
      <c r="B153" t="s">
        <v>406</v>
      </c>
      <c r="C153" t="str">
        <f>_xlfn.IFNA(VLOOKUP(AllFromBZ[[#This Row],[All (From BZ)]],Table6[Subnautica],1,0),"BELOW_ZERO")</f>
        <v>Dunes_OpenDeep_CreatureOnly</v>
      </c>
      <c r="E153" t="s">
        <v>442</v>
      </c>
      <c r="G153" s="2" t="s">
        <v>177</v>
      </c>
    </row>
    <row r="154" spans="2:7" x14ac:dyDescent="0.25">
      <c r="B154" t="s">
        <v>407</v>
      </c>
      <c r="C154" t="str">
        <f>_xlfn.IFNA(VLOOKUP(AllFromBZ[[#This Row],[All (From BZ)]],Table6[Subnautica],1,0),"BELOW_ZERO")</f>
        <v>Dunes_OpenShallow_CreatureOnly</v>
      </c>
      <c r="E154" t="s">
        <v>443</v>
      </c>
      <c r="G154" s="1" t="s">
        <v>178</v>
      </c>
    </row>
    <row r="155" spans="2:7" x14ac:dyDescent="0.25">
      <c r="B155" t="s">
        <v>408</v>
      </c>
      <c r="C155" t="str">
        <f>_xlfn.IFNA(VLOOKUP(AllFromBZ[[#This Row],[All (From BZ)]],Table6[Subnautica],1,0),"BELOW_ZERO")</f>
        <v>Dunes_Rock</v>
      </c>
      <c r="E155" t="s">
        <v>444</v>
      </c>
      <c r="G155" s="2" t="s">
        <v>179</v>
      </c>
    </row>
    <row r="156" spans="2:7" x14ac:dyDescent="0.25">
      <c r="B156" t="s">
        <v>409</v>
      </c>
      <c r="C156" t="str">
        <f>_xlfn.IFNA(VLOOKUP(AllFromBZ[[#This Row],[All (From BZ)]],Table6[Subnautica],1,0),"BELOW_ZERO")</f>
        <v>Dunes_SandDune</v>
      </c>
      <c r="E156" t="s">
        <v>445</v>
      </c>
      <c r="G156" s="1" t="s">
        <v>180</v>
      </c>
    </row>
    <row r="157" spans="2:7" x14ac:dyDescent="0.25">
      <c r="B157" t="s">
        <v>410</v>
      </c>
      <c r="C157" t="str">
        <f>_xlfn.IFNA(VLOOKUP(AllFromBZ[[#This Row],[All (From BZ)]],Table6[Subnautica],1,0),"BELOW_ZERO")</f>
        <v>Dunes_SandPlateau</v>
      </c>
      <c r="E157" t="s">
        <v>446</v>
      </c>
      <c r="G157" s="2" t="s">
        <v>181</v>
      </c>
    </row>
    <row r="158" spans="2:7" x14ac:dyDescent="0.25">
      <c r="B158" t="s">
        <v>411</v>
      </c>
      <c r="C158" t="str">
        <f>_xlfn.IFNA(VLOOKUP(AllFromBZ[[#This Row],[All (From BZ)]],Table6[Subnautica],1,0),"BELOW_ZERO")</f>
        <v>Dunes_TechSite</v>
      </c>
      <c r="E158" t="s">
        <v>447</v>
      </c>
      <c r="G158" s="1" t="s">
        <v>182</v>
      </c>
    </row>
    <row r="159" spans="2:7" x14ac:dyDescent="0.25">
      <c r="B159" t="s">
        <v>412</v>
      </c>
      <c r="C159" t="str">
        <f>_xlfn.IFNA(VLOOKUP(AllFromBZ[[#This Row],[All (From BZ)]],Table6[Subnautica],1,0),"BELOW_ZERO")</f>
        <v>Dunes_TechSite_Barrier</v>
      </c>
      <c r="E159" t="s">
        <v>448</v>
      </c>
      <c r="G159" s="2" t="s">
        <v>183</v>
      </c>
    </row>
    <row r="160" spans="2:7" x14ac:dyDescent="0.25">
      <c r="B160" t="s">
        <v>413</v>
      </c>
      <c r="C160" t="str">
        <f>_xlfn.IFNA(VLOOKUP(AllFromBZ[[#This Row],[All (From BZ)]],Table6[Subnautica],1,0),"BELOW_ZERO")</f>
        <v>Dunes_TechSite_Hidden_Obsolete</v>
      </c>
      <c r="E160" t="s">
        <v>449</v>
      </c>
      <c r="G160" s="1" t="s">
        <v>184</v>
      </c>
    </row>
    <row r="161" spans="2:7" x14ac:dyDescent="0.25">
      <c r="B161" t="s">
        <v>9</v>
      </c>
      <c r="C161" t="str">
        <f>_xlfn.IFNA(VLOOKUP(AllFromBZ[[#This Row],[All (From BZ)]],Table6[Subnautica],1,0),"BELOW_ZERO")</f>
        <v>Dunes_TechSite_Scatter</v>
      </c>
      <c r="E161" t="s">
        <v>450</v>
      </c>
      <c r="G161" s="2" t="s">
        <v>185</v>
      </c>
    </row>
    <row r="162" spans="2:7" x14ac:dyDescent="0.25">
      <c r="B162" t="s">
        <v>414</v>
      </c>
      <c r="C162" t="str">
        <f>_xlfn.IFNA(VLOOKUP(AllFromBZ[[#This Row],[All (From BZ)]],Table6[Subnautica],1,0),"BELOW_ZERO")</f>
        <v>Dunes_ThermalVent</v>
      </c>
      <c r="E162" t="s">
        <v>451</v>
      </c>
      <c r="G162" s="1" t="s">
        <v>186</v>
      </c>
    </row>
    <row r="163" spans="2:7" x14ac:dyDescent="0.25">
      <c r="B163" t="s">
        <v>415</v>
      </c>
      <c r="C163" t="str">
        <f>_xlfn.IFNA(VLOOKUP(AllFromBZ[[#This Row],[All (From BZ)]],Table6[Subnautica],1,0),"BELOW_ZERO")</f>
        <v>Dunes_ThermalVent_Grass</v>
      </c>
      <c r="E163" t="s">
        <v>452</v>
      </c>
      <c r="G163" s="2" t="s">
        <v>187</v>
      </c>
    </row>
    <row r="164" spans="2:7" x14ac:dyDescent="0.25">
      <c r="B164" t="s">
        <v>416</v>
      </c>
      <c r="C164" t="str">
        <f>_xlfn.IFNA(VLOOKUP(AllFromBZ[[#This Row],[All (From BZ)]],Table6[Subnautica],1,0),"BELOW_ZERO")</f>
        <v>Dunes_ThermalVent_Rock</v>
      </c>
      <c r="E164" t="s">
        <v>453</v>
      </c>
      <c r="G164" s="1" t="s">
        <v>188</v>
      </c>
    </row>
    <row r="165" spans="2:7" x14ac:dyDescent="0.25">
      <c r="B165" t="s">
        <v>417</v>
      </c>
      <c r="C165" t="str">
        <f>_xlfn.IFNA(VLOOKUP(AllFromBZ[[#This Row],[All (From BZ)]],Table6[Subnautica],1,0),"BELOW_ZERO")</f>
        <v>Dunes_ThermalVent_Sand</v>
      </c>
      <c r="E165" t="s">
        <v>454</v>
      </c>
      <c r="G165" s="2" t="s">
        <v>189</v>
      </c>
    </row>
    <row r="166" spans="2:7" x14ac:dyDescent="0.25">
      <c r="B166" t="s">
        <v>68</v>
      </c>
      <c r="C166" t="str">
        <f>_xlfn.IFNA(VLOOKUP(AllFromBZ[[#This Row],[All (From BZ)]],Table6[Subnautica],1,0),"BELOW_ZERO")</f>
        <v>BELOW_ZERO</v>
      </c>
      <c r="E166" t="s">
        <v>6</v>
      </c>
      <c r="G166" s="1" t="s">
        <v>190</v>
      </c>
    </row>
    <row r="167" spans="2:7" x14ac:dyDescent="0.25">
      <c r="B167" t="s">
        <v>69</v>
      </c>
      <c r="C167" t="str">
        <f>_xlfn.IFNA(VLOOKUP(AllFromBZ[[#This Row],[All (From BZ)]],Table6[Subnautica],1,0),"BELOW_ZERO")</f>
        <v>BELOW_ZERO</v>
      </c>
      <c r="E167" t="s">
        <v>455</v>
      </c>
      <c r="G167" s="2" t="s">
        <v>191</v>
      </c>
    </row>
    <row r="168" spans="2:7" x14ac:dyDescent="0.25">
      <c r="B168" t="s">
        <v>70</v>
      </c>
      <c r="C168" t="str">
        <f>_xlfn.IFNA(VLOOKUP(AllFromBZ[[#This Row],[All (From BZ)]],Table6[Subnautica],1,0),"BELOW_ZERO")</f>
        <v>BELOW_ZERO</v>
      </c>
      <c r="E168" t="s">
        <v>456</v>
      </c>
      <c r="G168" s="1" t="s">
        <v>192</v>
      </c>
    </row>
    <row r="169" spans="2:7" x14ac:dyDescent="0.25">
      <c r="B169" t="s">
        <v>71</v>
      </c>
      <c r="C169" t="str">
        <f>_xlfn.IFNA(VLOOKUP(AllFromBZ[[#This Row],[All (From BZ)]],Table6[Subnautica],1,0),"BELOW_ZERO")</f>
        <v>BELOW_ZERO</v>
      </c>
      <c r="E169" t="s">
        <v>457</v>
      </c>
      <c r="G169" s="2" t="s">
        <v>193</v>
      </c>
    </row>
    <row r="170" spans="2:7" x14ac:dyDescent="0.25">
      <c r="B170" t="s">
        <v>72</v>
      </c>
      <c r="C170" t="str">
        <f>_xlfn.IFNA(VLOOKUP(AllFromBZ[[#This Row],[All (From BZ)]],Table6[Subnautica],1,0),"BELOW_ZERO")</f>
        <v>BELOW_ZERO</v>
      </c>
      <c r="E170" t="s">
        <v>458</v>
      </c>
      <c r="G170" s="1" t="s">
        <v>194</v>
      </c>
    </row>
    <row r="171" spans="2:7" x14ac:dyDescent="0.25">
      <c r="B171" t="s">
        <v>73</v>
      </c>
      <c r="C171" t="str">
        <f>_xlfn.IFNA(VLOOKUP(AllFromBZ[[#This Row],[All (From BZ)]],Table6[Subnautica],1,0),"BELOW_ZERO")</f>
        <v>BELOW_ZERO</v>
      </c>
      <c r="E171" t="s">
        <v>459</v>
      </c>
      <c r="G171" s="2" t="s">
        <v>195</v>
      </c>
    </row>
    <row r="172" spans="2:7" x14ac:dyDescent="0.25">
      <c r="B172" t="s">
        <v>74</v>
      </c>
      <c r="C172" t="str">
        <f>_xlfn.IFNA(VLOOKUP(AllFromBZ[[#This Row],[All (From BZ)]],Table6[Subnautica],1,0),"BELOW_ZERO")</f>
        <v>BELOW_ZERO</v>
      </c>
      <c r="E172" t="s">
        <v>460</v>
      </c>
      <c r="G172" s="1" t="s">
        <v>196</v>
      </c>
    </row>
    <row r="173" spans="2:7" x14ac:dyDescent="0.25">
      <c r="B173" t="s">
        <v>75</v>
      </c>
      <c r="C173" t="str">
        <f>_xlfn.IFNA(VLOOKUP(AllFromBZ[[#This Row],[All (From BZ)]],Table6[Subnautica],1,0),"BELOW_ZERO")</f>
        <v>BELOW_ZERO</v>
      </c>
      <c r="E173" t="s">
        <v>461</v>
      </c>
      <c r="G173" s="2" t="s">
        <v>197</v>
      </c>
    </row>
    <row r="174" spans="2:7" x14ac:dyDescent="0.25">
      <c r="B174" t="s">
        <v>76</v>
      </c>
      <c r="C174" t="str">
        <f>_xlfn.IFNA(VLOOKUP(AllFromBZ[[#This Row],[All (From BZ)]],Table6[Subnautica],1,0),"BELOW_ZERO")</f>
        <v>BELOW_ZERO</v>
      </c>
      <c r="E174" t="s">
        <v>462</v>
      </c>
      <c r="G174" s="1" t="s">
        <v>198</v>
      </c>
    </row>
    <row r="175" spans="2:7" x14ac:dyDescent="0.25">
      <c r="B175" t="s">
        <v>77</v>
      </c>
      <c r="C175" t="str">
        <f>_xlfn.IFNA(VLOOKUP(AllFromBZ[[#This Row],[All (From BZ)]],Table6[Subnautica],1,0),"BELOW_ZERO")</f>
        <v>BELOW_ZERO</v>
      </c>
      <c r="E175" t="s">
        <v>463</v>
      </c>
      <c r="G175" s="2" t="s">
        <v>199</v>
      </c>
    </row>
    <row r="176" spans="2:7" x14ac:dyDescent="0.25">
      <c r="B176" t="s">
        <v>78</v>
      </c>
      <c r="C176" t="str">
        <f>_xlfn.IFNA(VLOOKUP(AllFromBZ[[#This Row],[All (From BZ)]],Table6[Subnautica],1,0),"BELOW_ZERO")</f>
        <v>BELOW_ZERO</v>
      </c>
      <c r="E176" t="s">
        <v>464</v>
      </c>
      <c r="G176" s="1" t="s">
        <v>781</v>
      </c>
    </row>
    <row r="177" spans="2:7" x14ac:dyDescent="0.25">
      <c r="B177" t="s">
        <v>79</v>
      </c>
      <c r="C177" t="str">
        <f>_xlfn.IFNA(VLOOKUP(AllFromBZ[[#This Row],[All (From BZ)]],Table6[Subnautica],1,0),"BELOW_ZERO")</f>
        <v>BELOW_ZERO</v>
      </c>
      <c r="E177" t="s">
        <v>465</v>
      </c>
      <c r="G177" s="2" t="s">
        <v>788</v>
      </c>
    </row>
    <row r="178" spans="2:7" x14ac:dyDescent="0.25">
      <c r="B178" t="s">
        <v>80</v>
      </c>
      <c r="C178" t="str">
        <f>_xlfn.IFNA(VLOOKUP(AllFromBZ[[#This Row],[All (From BZ)]],Table6[Subnautica],1,0),"BELOW_ZERO")</f>
        <v>BELOW_ZERO</v>
      </c>
      <c r="E178" t="s">
        <v>466</v>
      </c>
      <c r="G178" s="1" t="s">
        <v>780</v>
      </c>
    </row>
    <row r="179" spans="2:7" x14ac:dyDescent="0.25">
      <c r="B179" t="s">
        <v>81</v>
      </c>
      <c r="C179" t="str">
        <f>_xlfn.IFNA(VLOOKUP(AllFromBZ[[#This Row],[All (From BZ)]],Table6[Subnautica],1,0),"BELOW_ZERO")</f>
        <v>BELOW_ZERO</v>
      </c>
      <c r="E179" t="s">
        <v>467</v>
      </c>
      <c r="G179" s="2" t="s">
        <v>782</v>
      </c>
    </row>
    <row r="180" spans="2:7" x14ac:dyDescent="0.25">
      <c r="B180" t="s">
        <v>82</v>
      </c>
      <c r="C180" t="str">
        <f>_xlfn.IFNA(VLOOKUP(AllFromBZ[[#This Row],[All (From BZ)]],Table6[Subnautica],1,0),"BELOW_ZERO")</f>
        <v>BELOW_ZERO</v>
      </c>
      <c r="E180" t="s">
        <v>468</v>
      </c>
      <c r="G180" s="1" t="s">
        <v>783</v>
      </c>
    </row>
    <row r="181" spans="2:7" x14ac:dyDescent="0.25">
      <c r="B181" t="s">
        <v>83</v>
      </c>
      <c r="C181" t="str">
        <f>_xlfn.IFNA(VLOOKUP(AllFromBZ[[#This Row],[All (From BZ)]],Table6[Subnautica],1,0),"BELOW_ZERO")</f>
        <v>BELOW_ZERO</v>
      </c>
      <c r="E181" t="s">
        <v>469</v>
      </c>
      <c r="G181" s="2" t="s">
        <v>784</v>
      </c>
    </row>
    <row r="182" spans="2:7" x14ac:dyDescent="0.25">
      <c r="B182" t="s">
        <v>84</v>
      </c>
      <c r="C182" t="str">
        <f>_xlfn.IFNA(VLOOKUP(AllFromBZ[[#This Row],[All (From BZ)]],Table6[Subnautica],1,0),"BELOW_ZERO")</f>
        <v>BELOW_ZERO</v>
      </c>
      <c r="E182" t="s">
        <v>470</v>
      </c>
      <c r="G182" s="1" t="s">
        <v>786</v>
      </c>
    </row>
    <row r="183" spans="2:7" x14ac:dyDescent="0.25">
      <c r="B183" t="s">
        <v>85</v>
      </c>
      <c r="C183" t="str">
        <f>_xlfn.IFNA(VLOOKUP(AllFromBZ[[#This Row],[All (From BZ)]],Table6[Subnautica],1,0),"BELOW_ZERO")</f>
        <v>BELOW_ZERO</v>
      </c>
      <c r="E183" t="s">
        <v>471</v>
      </c>
      <c r="G183" s="2" t="s">
        <v>787</v>
      </c>
    </row>
    <row r="184" spans="2:7" x14ac:dyDescent="0.25">
      <c r="B184" t="s">
        <v>86</v>
      </c>
      <c r="C184" t="str">
        <f>_xlfn.IFNA(VLOOKUP(AllFromBZ[[#This Row],[All (From BZ)]],Table6[Subnautica],1,0),"BELOW_ZERO")</f>
        <v>BELOW_ZERO</v>
      </c>
      <c r="E184" t="s">
        <v>472</v>
      </c>
      <c r="G184" s="1" t="s">
        <v>200</v>
      </c>
    </row>
    <row r="185" spans="2:7" x14ac:dyDescent="0.25">
      <c r="B185" t="s">
        <v>87</v>
      </c>
      <c r="C185" t="str">
        <f>_xlfn.IFNA(VLOOKUP(AllFromBZ[[#This Row],[All (From BZ)]],Table6[Subnautica],1,0),"BELOW_ZERO")</f>
        <v>BELOW_ZERO</v>
      </c>
      <c r="E185" t="s">
        <v>473</v>
      </c>
      <c r="G185" s="2" t="s">
        <v>201</v>
      </c>
    </row>
    <row r="186" spans="2:7" x14ac:dyDescent="0.25">
      <c r="B186" t="s">
        <v>418</v>
      </c>
      <c r="C186" t="str">
        <f>_xlfn.IFNA(VLOOKUP(AllFromBZ[[#This Row],[All (From BZ)]],Table6[Subnautica],1,0),"BELOW_ZERO")</f>
        <v>FloatingIslands_AbandonedBase_Inside</v>
      </c>
      <c r="E186" t="s">
        <v>474</v>
      </c>
      <c r="G186" s="1" t="s">
        <v>202</v>
      </c>
    </row>
    <row r="187" spans="2:7" x14ac:dyDescent="0.25">
      <c r="B187" t="s">
        <v>419</v>
      </c>
      <c r="C187" t="str">
        <f>_xlfn.IFNA(VLOOKUP(AllFromBZ[[#This Row],[All (From BZ)]],Table6[Subnautica],1,0),"BELOW_ZERO")</f>
        <v>FloatingIslands_AbandonedBase_Outside</v>
      </c>
      <c r="E187" t="s">
        <v>475</v>
      </c>
      <c r="G187" s="2" t="s">
        <v>203</v>
      </c>
    </row>
    <row r="188" spans="2:7" x14ac:dyDescent="0.25">
      <c r="B188" t="s">
        <v>420</v>
      </c>
      <c r="C188" t="str">
        <f>_xlfn.IFNA(VLOOKUP(AllFromBZ[[#This Row],[All (From BZ)]],Table6[Subnautica],1,0),"BELOW_ZERO")</f>
        <v>FloatingIslands_Beach</v>
      </c>
      <c r="E188" t="s">
        <v>476</v>
      </c>
      <c r="G188" s="1" t="s">
        <v>204</v>
      </c>
    </row>
    <row r="189" spans="2:7" x14ac:dyDescent="0.25">
      <c r="B189" t="s">
        <v>421</v>
      </c>
      <c r="C189" t="str">
        <f>_xlfn.IFNA(VLOOKUP(AllFromBZ[[#This Row],[All (From BZ)]],Table6[Subnautica],1,0),"BELOW_ZERO")</f>
        <v>FloatingIslands_Birds</v>
      </c>
      <c r="E189" t="s">
        <v>477</v>
      </c>
      <c r="G189" s="2" t="s">
        <v>205</v>
      </c>
    </row>
    <row r="190" spans="2:7" x14ac:dyDescent="0.25">
      <c r="B190" t="s">
        <v>422</v>
      </c>
      <c r="C190" t="str">
        <f>_xlfn.IFNA(VLOOKUP(AllFromBZ[[#This Row],[All (From BZ)]],Table6[Subnautica],1,0),"BELOW_ZERO")</f>
        <v>FloatingIslands_Shallows</v>
      </c>
      <c r="E190" t="s">
        <v>2</v>
      </c>
      <c r="G190" s="1" t="s">
        <v>206</v>
      </c>
    </row>
    <row r="191" spans="2:7" x14ac:dyDescent="0.25">
      <c r="B191" t="s">
        <v>423</v>
      </c>
      <c r="C191" t="str">
        <f>_xlfn.IFNA(VLOOKUP(AllFromBZ[[#This Row],[All (From BZ)]],Table6[Subnautica],1,0),"BELOW_ZERO")</f>
        <v>FloatingIslands_Special</v>
      </c>
      <c r="E191" t="s">
        <v>478</v>
      </c>
      <c r="G191" s="2" t="s">
        <v>207</v>
      </c>
    </row>
    <row r="192" spans="2:7" x14ac:dyDescent="0.25">
      <c r="B192" t="s">
        <v>424</v>
      </c>
      <c r="C192" t="str">
        <f>_xlfn.IFNA(VLOOKUP(AllFromBZ[[#This Row],[All (From BZ)]],Table6[Subnautica],1,0),"BELOW_ZERO")</f>
        <v>FloatingIslands_UnderSide</v>
      </c>
      <c r="E192" t="s">
        <v>479</v>
      </c>
      <c r="G192" s="2" t="s">
        <v>209</v>
      </c>
    </row>
    <row r="193" spans="2:7" x14ac:dyDescent="0.25">
      <c r="B193" t="s">
        <v>425</v>
      </c>
      <c r="C193" t="str">
        <f>_xlfn.IFNA(VLOOKUP(AllFromBZ[[#This Row],[All (From BZ)]],Table6[Subnautica],1,0),"BELOW_ZERO")</f>
        <v>FloatingIslands__Generic_Obsolete</v>
      </c>
      <c r="E193" t="s">
        <v>480</v>
      </c>
      <c r="G193" s="1" t="s">
        <v>210</v>
      </c>
    </row>
    <row r="194" spans="2:7" x14ac:dyDescent="0.25">
      <c r="B194" t="s">
        <v>88</v>
      </c>
      <c r="C194" t="str">
        <f>_xlfn.IFNA(VLOOKUP(AllFromBZ[[#This Row],[All (From BZ)]],Table6[Subnautica],1,0),"BELOW_ZERO")</f>
        <v>FragmentBaseBioReactor</v>
      </c>
      <c r="E194" t="s">
        <v>481</v>
      </c>
      <c r="G194" s="2" t="s">
        <v>211</v>
      </c>
    </row>
    <row r="195" spans="2:7" x14ac:dyDescent="0.25">
      <c r="B195" t="s">
        <v>89</v>
      </c>
      <c r="C195" t="str">
        <f>_xlfn.IFNA(VLOOKUP(AllFromBZ[[#This Row],[All (From BZ)]],Table6[Subnautica],1,0),"BELOW_ZERO")</f>
        <v>FragmentBaseBulkhead</v>
      </c>
      <c r="E195" t="s">
        <v>482</v>
      </c>
      <c r="G195" s="1" t="s">
        <v>212</v>
      </c>
    </row>
    <row r="196" spans="2:7" x14ac:dyDescent="0.25">
      <c r="B196" t="s">
        <v>90</v>
      </c>
      <c r="C196" t="str">
        <f>_xlfn.IFNA(VLOOKUP(AllFromBZ[[#This Row],[All (From BZ)]],Table6[Subnautica],1,0),"BELOW_ZERO")</f>
        <v>FragmentBaseNuclearReactor</v>
      </c>
      <c r="E196" t="s">
        <v>483</v>
      </c>
      <c r="G196" s="2" t="s">
        <v>213</v>
      </c>
    </row>
    <row r="197" spans="2:7" x14ac:dyDescent="0.25">
      <c r="B197" t="s">
        <v>91</v>
      </c>
      <c r="C197" t="str">
        <f>_xlfn.IFNA(VLOOKUP(AllFromBZ[[#This Row],[All (From BZ)]],Table6[Subnautica],1,0),"BELOW_ZERO")</f>
        <v>FragmentBaseRoom</v>
      </c>
      <c r="E197" t="s">
        <v>484</v>
      </c>
      <c r="G197" s="1" t="s">
        <v>214</v>
      </c>
    </row>
    <row r="198" spans="2:7" x14ac:dyDescent="0.25">
      <c r="B198" t="s">
        <v>92</v>
      </c>
      <c r="C198" t="str">
        <f>_xlfn.IFNA(VLOOKUP(AllFromBZ[[#This Row],[All (From BZ)]],Table6[Subnautica],1,0),"BELOW_ZERO")</f>
        <v>FragmentBaseUpgradeConsole</v>
      </c>
      <c r="E198" t="s">
        <v>485</v>
      </c>
      <c r="G198" s="2" t="s">
        <v>215</v>
      </c>
    </row>
    <row r="199" spans="2:7" x14ac:dyDescent="0.25">
      <c r="B199" t="s">
        <v>93</v>
      </c>
      <c r="C199" t="str">
        <f>_xlfn.IFNA(VLOOKUP(AllFromBZ[[#This Row],[All (From BZ)]],Table6[Subnautica],1,0),"BELOW_ZERO")</f>
        <v>FragmentBatteryCharger</v>
      </c>
      <c r="E199" t="s">
        <v>486</v>
      </c>
      <c r="G199" s="1" t="s">
        <v>216</v>
      </c>
    </row>
    <row r="200" spans="2:7" x14ac:dyDescent="0.25">
      <c r="B200" t="s">
        <v>94</v>
      </c>
      <c r="C200" t="str">
        <f>_xlfn.IFNA(VLOOKUP(AllFromBZ[[#This Row],[All (From BZ)]],Table6[Subnautica],1,0),"BELOW_ZERO")</f>
        <v>FragmentConstructor</v>
      </c>
      <c r="E200" t="s">
        <v>487</v>
      </c>
      <c r="G200" s="2" t="s">
        <v>217</v>
      </c>
    </row>
    <row r="201" spans="2:7" x14ac:dyDescent="0.25">
      <c r="B201" t="s">
        <v>95</v>
      </c>
      <c r="C201" t="str">
        <f>_xlfn.IFNA(VLOOKUP(AllFromBZ[[#This Row],[All (From BZ)]],Table6[Subnautica],1,0),"BELOW_ZERO")</f>
        <v>FragmentCyclopsBridge</v>
      </c>
      <c r="E201" t="s">
        <v>488</v>
      </c>
      <c r="G201" s="1" t="s">
        <v>218</v>
      </c>
    </row>
    <row r="202" spans="2:7" x14ac:dyDescent="0.25">
      <c r="B202" t="s">
        <v>96</v>
      </c>
      <c r="C202" t="str">
        <f>_xlfn.IFNA(VLOOKUP(AllFromBZ[[#This Row],[All (From BZ)]],Table6[Subnautica],1,0),"BELOW_ZERO")</f>
        <v>FragmentCyclopsEngine</v>
      </c>
      <c r="E202" t="s">
        <v>489</v>
      </c>
      <c r="G202" s="2" t="s">
        <v>219</v>
      </c>
    </row>
    <row r="203" spans="2:7" x14ac:dyDescent="0.25">
      <c r="B203" t="s">
        <v>97</v>
      </c>
      <c r="C203" t="str">
        <f>_xlfn.IFNA(VLOOKUP(AllFromBZ[[#This Row],[All (From BZ)]],Table6[Subnautica],1,0),"BELOW_ZERO")</f>
        <v>FragmentCyclopsHullLarge</v>
      </c>
      <c r="E203" t="s">
        <v>490</v>
      </c>
      <c r="G203" s="1" t="s">
        <v>220</v>
      </c>
    </row>
    <row r="204" spans="2:7" x14ac:dyDescent="0.25">
      <c r="B204" t="s">
        <v>98</v>
      </c>
      <c r="C204" t="str">
        <f>_xlfn.IFNA(VLOOKUP(AllFromBZ[[#This Row],[All (From BZ)]],Table6[Subnautica],1,0),"BELOW_ZERO")</f>
        <v>FragmentCyclopsHullMedium</v>
      </c>
      <c r="E204" t="s">
        <v>491</v>
      </c>
      <c r="G204" s="2" t="s">
        <v>221</v>
      </c>
    </row>
    <row r="205" spans="2:7" x14ac:dyDescent="0.25">
      <c r="B205" t="s">
        <v>99</v>
      </c>
      <c r="C205" t="str">
        <f>_xlfn.IFNA(VLOOKUP(AllFromBZ[[#This Row],[All (From BZ)]],Table6[Subnautica],1,0),"BELOW_ZERO")</f>
        <v>FragmentExosuit</v>
      </c>
      <c r="E205" t="s">
        <v>492</v>
      </c>
      <c r="G205" s="1" t="s">
        <v>222</v>
      </c>
    </row>
    <row r="206" spans="2:7" x14ac:dyDescent="0.25">
      <c r="B206" t="s">
        <v>100</v>
      </c>
      <c r="C206" t="str">
        <f>_xlfn.IFNA(VLOOKUP(AllFromBZ[[#This Row],[All (From BZ)]],Table6[Subnautica],1,0),"BELOW_ZERO")</f>
        <v>FragmentPowerCellCharger</v>
      </c>
      <c r="E206" t="s">
        <v>493</v>
      </c>
      <c r="G206" s="1" t="s">
        <v>223</v>
      </c>
    </row>
    <row r="207" spans="2:7" x14ac:dyDescent="0.25">
      <c r="B207" t="s">
        <v>101</v>
      </c>
      <c r="C207" t="str">
        <f>_xlfn.IFNA(VLOOKUP(AllFromBZ[[#This Row],[All (From BZ)]],Table6[Subnautica],1,0),"BELOW_ZERO")</f>
        <v>FragmentSeamoth</v>
      </c>
      <c r="E207" t="s">
        <v>494</v>
      </c>
      <c r="G207" s="2" t="s">
        <v>224</v>
      </c>
    </row>
    <row r="208" spans="2:7" x14ac:dyDescent="0.25">
      <c r="B208" t="s">
        <v>102</v>
      </c>
      <c r="C208" t="str">
        <f>_xlfn.IFNA(VLOOKUP(AllFromBZ[[#This Row],[All (From BZ)]],Table6[Subnautica],1,0),"BELOW_ZERO")</f>
        <v>FragmentThermalPlant</v>
      </c>
      <c r="E208" t="s">
        <v>495</v>
      </c>
      <c r="G208" s="1" t="s">
        <v>225</v>
      </c>
    </row>
    <row r="209" spans="2:7" x14ac:dyDescent="0.25">
      <c r="B209" t="s">
        <v>103</v>
      </c>
      <c r="C209" t="str">
        <f>_xlfn.IFNA(VLOOKUP(AllFromBZ[[#This Row],[All (From BZ)]],Table6[Subnautica],1,0),"BELOW_ZERO")</f>
        <v>FragmentWorkbench</v>
      </c>
      <c r="E209" t="s">
        <v>496</v>
      </c>
      <c r="G209" s="2" t="s">
        <v>226</v>
      </c>
    </row>
    <row r="210" spans="2:7" x14ac:dyDescent="0.25">
      <c r="B210" t="s">
        <v>426</v>
      </c>
      <c r="C210" t="str">
        <f>_xlfn.IFNA(VLOOKUP(AllFromBZ[[#This Row],[All (From BZ)]],Table6[Subnautica],1,0),"BELOW_ZERO")</f>
        <v>GhostTree_Ceiling</v>
      </c>
      <c r="E210" t="s">
        <v>497</v>
      </c>
      <c r="G210" s="1" t="s">
        <v>227</v>
      </c>
    </row>
    <row r="211" spans="2:7" x14ac:dyDescent="0.25">
      <c r="B211" t="s">
        <v>427</v>
      </c>
      <c r="C211" t="str">
        <f>_xlfn.IFNA(VLOOKUP(AllFromBZ[[#This Row],[All (From BZ)]],Table6[Subnautica],1,0),"BELOW_ZERO")</f>
        <v>GhostTree_Grass</v>
      </c>
      <c r="E211" t="s">
        <v>498</v>
      </c>
      <c r="G211" s="2" t="s">
        <v>228</v>
      </c>
    </row>
    <row r="212" spans="2:7" x14ac:dyDescent="0.25">
      <c r="B212" t="s">
        <v>428</v>
      </c>
      <c r="C212" t="str">
        <f>_xlfn.IFNA(VLOOKUP(AllFromBZ[[#This Row],[All (From BZ)]],Table6[Subnautica],1,0),"BELOW_ZERO")</f>
        <v>GhostTree_Ground</v>
      </c>
      <c r="E212" t="s">
        <v>499</v>
      </c>
      <c r="G212" s="1" t="s">
        <v>229</v>
      </c>
    </row>
    <row r="213" spans="2:7" x14ac:dyDescent="0.25">
      <c r="B213" t="s">
        <v>429</v>
      </c>
      <c r="C213" t="str">
        <f>_xlfn.IFNA(VLOOKUP(AllFromBZ[[#This Row],[All (From BZ)]],Table6[Subnautica],1,0),"BELOW_ZERO")</f>
        <v>GhostTree_Ground_Lower</v>
      </c>
      <c r="E213" t="s">
        <v>500</v>
      </c>
      <c r="G213" s="2" t="s">
        <v>230</v>
      </c>
    </row>
    <row r="214" spans="2:7" x14ac:dyDescent="0.25">
      <c r="B214" t="s">
        <v>430</v>
      </c>
      <c r="C214" t="str">
        <f>_xlfn.IFNA(VLOOKUP(AllFromBZ[[#This Row],[All (From BZ)]],Table6[Subnautica],1,0),"BELOW_ZERO")</f>
        <v>GhostTree_LakePit_Floor</v>
      </c>
      <c r="E214" t="s">
        <v>501</v>
      </c>
      <c r="G214" s="1" t="s">
        <v>231</v>
      </c>
    </row>
    <row r="215" spans="2:7" x14ac:dyDescent="0.25">
      <c r="B215" t="s">
        <v>431</v>
      </c>
      <c r="C215" t="str">
        <f>_xlfn.IFNA(VLOOKUP(AllFromBZ[[#This Row],[All (From BZ)]],Table6[Subnautica],1,0),"BELOW_ZERO")</f>
        <v>GhostTree_LakePit_Open_CreatureOnly</v>
      </c>
      <c r="E215" t="s">
        <v>502</v>
      </c>
      <c r="G215" s="2" t="s">
        <v>232</v>
      </c>
    </row>
    <row r="216" spans="2:7" x14ac:dyDescent="0.25">
      <c r="B216" t="s">
        <v>432</v>
      </c>
      <c r="C216" t="str">
        <f>_xlfn.IFNA(VLOOKUP(AllFromBZ[[#This Row],[All (From BZ)]],Table6[Subnautica],1,0),"BELOW_ZERO")</f>
        <v>GhostTree_LakePit_Wall</v>
      </c>
      <c r="E216" t="s">
        <v>503</v>
      </c>
      <c r="G216" s="1" t="s">
        <v>233</v>
      </c>
    </row>
    <row r="217" spans="2:7" x14ac:dyDescent="0.25">
      <c r="B217" t="s">
        <v>433</v>
      </c>
      <c r="C217" t="str">
        <f>_xlfn.IFNA(VLOOKUP(AllFromBZ[[#This Row],[All (From BZ)]],Table6[Subnautica],1,0),"BELOW_ZERO")</f>
        <v>GhostTree_Lake_Floor</v>
      </c>
      <c r="E217" t="s">
        <v>504</v>
      </c>
      <c r="G217" s="2" t="s">
        <v>234</v>
      </c>
    </row>
    <row r="218" spans="2:7" x14ac:dyDescent="0.25">
      <c r="B218" t="s">
        <v>434</v>
      </c>
      <c r="C218" t="str">
        <f>_xlfn.IFNA(VLOOKUP(AllFromBZ[[#This Row],[All (From BZ)]],Table6[Subnautica],1,0),"BELOW_ZERO")</f>
        <v>GhostTree_LedgeSide</v>
      </c>
      <c r="E218" t="s">
        <v>505</v>
      </c>
      <c r="G218" s="1" t="s">
        <v>235</v>
      </c>
    </row>
    <row r="219" spans="2:7" x14ac:dyDescent="0.25">
      <c r="B219" t="s">
        <v>435</v>
      </c>
      <c r="C219" t="str">
        <f>_xlfn.IFNA(VLOOKUP(AllFromBZ[[#This Row],[All (From BZ)]],Table6[Subnautica],1,0),"BELOW_ZERO")</f>
        <v>GhostTree_LedgeTop</v>
      </c>
      <c r="E219" t="s">
        <v>506</v>
      </c>
      <c r="G219" s="2" t="s">
        <v>236</v>
      </c>
    </row>
    <row r="220" spans="2:7" x14ac:dyDescent="0.25">
      <c r="B220" t="s">
        <v>436</v>
      </c>
      <c r="C220" t="str">
        <f>_xlfn.IFNA(VLOOKUP(AllFromBZ[[#This Row],[All (From BZ)]],Table6[Subnautica],1,0),"BELOW_ZERO")</f>
        <v>GhostTree_Open_Big_CreatureOnly</v>
      </c>
      <c r="E220" t="s">
        <v>507</v>
      </c>
      <c r="G220" s="1" t="s">
        <v>237</v>
      </c>
    </row>
    <row r="221" spans="2:7" x14ac:dyDescent="0.25">
      <c r="B221" t="s">
        <v>437</v>
      </c>
      <c r="C221" t="str">
        <f>_xlfn.IFNA(VLOOKUP(AllFromBZ[[#This Row],[All (From BZ)]],Table6[Subnautica],1,0),"BELOW_ZERO")</f>
        <v>GhostTree_Open_CreatureOnly</v>
      </c>
      <c r="E221" t="s">
        <v>508</v>
      </c>
      <c r="G221" s="2" t="s">
        <v>238</v>
      </c>
    </row>
    <row r="222" spans="2:7" x14ac:dyDescent="0.25">
      <c r="B222" t="s">
        <v>438</v>
      </c>
      <c r="C222" t="str">
        <f>_xlfn.IFNA(VLOOKUP(AllFromBZ[[#This Row],[All (From BZ)]],Table6[Subnautica],1,0),"BELOW_ZERO")</f>
        <v>GhostTree_Skeleton_Open_CreatureOnly</v>
      </c>
      <c r="E222" t="s">
        <v>509</v>
      </c>
      <c r="G222" s="1" t="s">
        <v>239</v>
      </c>
    </row>
    <row r="223" spans="2:7" x14ac:dyDescent="0.25">
      <c r="B223" t="s">
        <v>439</v>
      </c>
      <c r="C223" t="str">
        <f>_xlfn.IFNA(VLOOKUP(AllFromBZ[[#This Row],[All (From BZ)]],Table6[Subnautica],1,0),"BELOW_ZERO")</f>
        <v>GhostTree_Wall</v>
      </c>
      <c r="E223" t="s">
        <v>510</v>
      </c>
      <c r="G223" s="2" t="s">
        <v>240</v>
      </c>
    </row>
    <row r="224" spans="2:7" x14ac:dyDescent="0.25">
      <c r="B224" t="s">
        <v>104</v>
      </c>
      <c r="C224" t="str">
        <f>_xlfn.IFNA(VLOOKUP(AllFromBZ[[#This Row],[All (From BZ)]],Table6[Subnautica],1,0),"BELOW_ZERO")</f>
        <v>BELOW_ZERO</v>
      </c>
      <c r="E224" t="s">
        <v>511</v>
      </c>
      <c r="G224" s="1" t="s">
        <v>241</v>
      </c>
    </row>
    <row r="225" spans="2:7" x14ac:dyDescent="0.25">
      <c r="B225" t="s">
        <v>105</v>
      </c>
      <c r="C225" t="str">
        <f>_xlfn.IFNA(VLOOKUP(AllFromBZ[[#This Row],[All (From BZ)]],Table6[Subnautica],1,0),"BELOW_ZERO")</f>
        <v>BELOW_ZERO</v>
      </c>
      <c r="E225" t="s">
        <v>512</v>
      </c>
      <c r="G225" s="2" t="s">
        <v>242</v>
      </c>
    </row>
    <row r="226" spans="2:7" x14ac:dyDescent="0.25">
      <c r="B226" t="s">
        <v>106</v>
      </c>
      <c r="C226" t="str">
        <f>_xlfn.IFNA(VLOOKUP(AllFromBZ[[#This Row],[All (From BZ)]],Table6[Subnautica],1,0),"BELOW_ZERO")</f>
        <v>BELOW_ZERO</v>
      </c>
      <c r="E226" t="s">
        <v>513</v>
      </c>
      <c r="G226" s="1" t="s">
        <v>243</v>
      </c>
    </row>
    <row r="227" spans="2:7" x14ac:dyDescent="0.25">
      <c r="B227" t="s">
        <v>107</v>
      </c>
      <c r="C227" t="str">
        <f>_xlfn.IFNA(VLOOKUP(AllFromBZ[[#This Row],[All (From BZ)]],Table6[Subnautica],1,0),"BELOW_ZERO")</f>
        <v>BELOW_ZERO</v>
      </c>
      <c r="E227" t="s">
        <v>514</v>
      </c>
      <c r="G227" s="2" t="s">
        <v>244</v>
      </c>
    </row>
    <row r="228" spans="2:7" x14ac:dyDescent="0.25">
      <c r="B228" t="s">
        <v>108</v>
      </c>
      <c r="C228" t="str">
        <f>_xlfn.IFNA(VLOOKUP(AllFromBZ[[#This Row],[All (From BZ)]],Table6[Subnautica],1,0),"BELOW_ZERO")</f>
        <v>BELOW_ZERO</v>
      </c>
      <c r="E228" t="s">
        <v>515</v>
      </c>
      <c r="G228" s="1" t="s">
        <v>245</v>
      </c>
    </row>
    <row r="229" spans="2:7" x14ac:dyDescent="0.25">
      <c r="B229" t="s">
        <v>109</v>
      </c>
      <c r="C229" t="str">
        <f>_xlfn.IFNA(VLOOKUP(AllFromBZ[[#This Row],[All (From BZ)]],Table6[Subnautica],1,0),"BELOW_ZERO")</f>
        <v>BELOW_ZERO</v>
      </c>
      <c r="E229" t="s">
        <v>516</v>
      </c>
      <c r="G229" s="2" t="s">
        <v>246</v>
      </c>
    </row>
    <row r="230" spans="2:7" x14ac:dyDescent="0.25">
      <c r="B230" t="s">
        <v>110</v>
      </c>
      <c r="C230" t="str">
        <f>_xlfn.IFNA(VLOOKUP(AllFromBZ[[#This Row],[All (From BZ)]],Table6[Subnautica],1,0),"BELOW_ZERO")</f>
        <v>BELOW_ZERO</v>
      </c>
      <c r="E230" t="s">
        <v>517</v>
      </c>
      <c r="G230" s="1" t="s">
        <v>247</v>
      </c>
    </row>
    <row r="231" spans="2:7" x14ac:dyDescent="0.25">
      <c r="B231" t="s">
        <v>111</v>
      </c>
      <c r="C231" t="str">
        <f>_xlfn.IFNA(VLOOKUP(AllFromBZ[[#This Row],[All (From BZ)]],Table6[Subnautica],1,0),"BELOW_ZERO")</f>
        <v>BELOW_ZERO</v>
      </c>
      <c r="E231" t="s">
        <v>518</v>
      </c>
      <c r="G231" s="2" t="s">
        <v>248</v>
      </c>
    </row>
    <row r="232" spans="2:7" x14ac:dyDescent="0.25">
      <c r="B232" t="s">
        <v>112</v>
      </c>
      <c r="C232" t="str">
        <f>_xlfn.IFNA(VLOOKUP(AllFromBZ[[#This Row],[All (From BZ)]],Table6[Subnautica],1,0),"BELOW_ZERO")</f>
        <v>BELOW_ZERO</v>
      </c>
      <c r="E232" t="s">
        <v>519</v>
      </c>
      <c r="G232" s="1" t="s">
        <v>249</v>
      </c>
    </row>
    <row r="233" spans="2:7" x14ac:dyDescent="0.25">
      <c r="B233" t="s">
        <v>113</v>
      </c>
      <c r="C233" t="str">
        <f>_xlfn.IFNA(VLOOKUP(AllFromBZ[[#This Row],[All (From BZ)]],Table6[Subnautica],1,0),"BELOW_ZERO")</f>
        <v>BELOW_ZERO</v>
      </c>
      <c r="E233" t="s">
        <v>520</v>
      </c>
      <c r="G233" s="2" t="s">
        <v>250</v>
      </c>
    </row>
    <row r="234" spans="2:7" x14ac:dyDescent="0.25">
      <c r="B234" t="s">
        <v>114</v>
      </c>
      <c r="C234" t="str">
        <f>_xlfn.IFNA(VLOOKUP(AllFromBZ[[#This Row],[All (From BZ)]],Table6[Subnautica],1,0),"BELOW_ZERO")</f>
        <v>BELOW_ZERO</v>
      </c>
      <c r="E234" t="s">
        <v>521</v>
      </c>
      <c r="G234" s="1" t="s">
        <v>251</v>
      </c>
    </row>
    <row r="235" spans="2:7" x14ac:dyDescent="0.25">
      <c r="B235" t="s">
        <v>115</v>
      </c>
      <c r="C235" t="str">
        <f>_xlfn.IFNA(VLOOKUP(AllFromBZ[[#This Row],[All (From BZ)]],Table6[Subnautica],1,0),"BELOW_ZERO")</f>
        <v>BELOW_ZERO</v>
      </c>
      <c r="E235" t="s">
        <v>522</v>
      </c>
      <c r="G235" s="2" t="s">
        <v>252</v>
      </c>
    </row>
    <row r="236" spans="2:7" x14ac:dyDescent="0.25">
      <c r="B236" t="s">
        <v>116</v>
      </c>
      <c r="C236" t="str">
        <f>_xlfn.IFNA(VLOOKUP(AllFromBZ[[#This Row],[All (From BZ)]],Table6[Subnautica],1,0),"BELOW_ZERO")</f>
        <v>BELOW_ZERO</v>
      </c>
      <c r="E236" t="s">
        <v>523</v>
      </c>
      <c r="G236" s="1" t="s">
        <v>253</v>
      </c>
    </row>
    <row r="237" spans="2:7" x14ac:dyDescent="0.25">
      <c r="B237" t="s">
        <v>117</v>
      </c>
      <c r="C237" t="str">
        <f>_xlfn.IFNA(VLOOKUP(AllFromBZ[[#This Row],[All (From BZ)]],Table6[Subnautica],1,0),"BELOW_ZERO")</f>
        <v>BELOW_ZERO</v>
      </c>
      <c r="E237" t="s">
        <v>524</v>
      </c>
      <c r="G237" s="2" t="s">
        <v>254</v>
      </c>
    </row>
    <row r="238" spans="2:7" x14ac:dyDescent="0.25">
      <c r="B238" t="s">
        <v>118</v>
      </c>
      <c r="C238" t="str">
        <f>_xlfn.IFNA(VLOOKUP(AllFromBZ[[#This Row],[All (From BZ)]],Table6[Subnautica],1,0),"BELOW_ZERO")</f>
        <v>BELOW_ZERO</v>
      </c>
      <c r="E238" t="s">
        <v>525</v>
      </c>
      <c r="G238" s="1" t="s">
        <v>255</v>
      </c>
    </row>
    <row r="239" spans="2:7" x14ac:dyDescent="0.25">
      <c r="B239" t="s">
        <v>119</v>
      </c>
      <c r="C239" t="str">
        <f>_xlfn.IFNA(VLOOKUP(AllFromBZ[[#This Row],[All (From BZ)]],Table6[Subnautica],1,0),"BELOW_ZERO")</f>
        <v>BELOW_ZERO</v>
      </c>
      <c r="E239" t="s">
        <v>526</v>
      </c>
      <c r="G239" s="2" t="s">
        <v>256</v>
      </c>
    </row>
    <row r="240" spans="2:7" x14ac:dyDescent="0.25">
      <c r="B240" t="s">
        <v>440</v>
      </c>
      <c r="C240" t="str">
        <f>_xlfn.IFNA(VLOOKUP(AllFromBZ[[#This Row],[All (From BZ)]],Table6[Subnautica],1,0),"BELOW_ZERO")</f>
        <v>GrandReef_BalancingRockInterior_Unused</v>
      </c>
      <c r="E240" t="s">
        <v>527</v>
      </c>
      <c r="G240" s="1" t="s">
        <v>257</v>
      </c>
    </row>
    <row r="241" spans="2:7" x14ac:dyDescent="0.25">
      <c r="B241" t="s">
        <v>441</v>
      </c>
      <c r="C241" t="str">
        <f>_xlfn.IFNA(VLOOKUP(AllFromBZ[[#This Row],[All (From BZ)]],Table6[Subnautica],1,0),"BELOW_ZERO")</f>
        <v>GrandReef_BalancingRock_Unused</v>
      </c>
      <c r="E241" t="s">
        <v>528</v>
      </c>
      <c r="G241" s="2" t="s">
        <v>258</v>
      </c>
    </row>
    <row r="242" spans="2:7" x14ac:dyDescent="0.25">
      <c r="B242" t="s">
        <v>442</v>
      </c>
      <c r="C242" t="str">
        <f>_xlfn.IFNA(VLOOKUP(AllFromBZ[[#This Row],[All (From BZ)]],Table6[Subnautica],1,0),"BELOW_ZERO")</f>
        <v>GrandReef_CaveCeiling</v>
      </c>
      <c r="E242" t="s">
        <v>529</v>
      </c>
      <c r="G242" s="1" t="s">
        <v>259</v>
      </c>
    </row>
    <row r="243" spans="2:7" x14ac:dyDescent="0.25">
      <c r="B243" t="s">
        <v>443</v>
      </c>
      <c r="C243" t="str">
        <f>_xlfn.IFNA(VLOOKUP(AllFromBZ[[#This Row],[All (From BZ)]],Table6[Subnautica],1,0),"BELOW_ZERO")</f>
        <v>GrandReef_CaveFloor</v>
      </c>
      <c r="E243" t="s">
        <v>530</v>
      </c>
      <c r="G243" s="2" t="s">
        <v>260</v>
      </c>
    </row>
    <row r="244" spans="2:7" x14ac:dyDescent="0.25">
      <c r="B244" t="s">
        <v>444</v>
      </c>
      <c r="C244" t="str">
        <f>_xlfn.IFNA(VLOOKUP(AllFromBZ[[#This Row],[All (From BZ)]],Table6[Subnautica],1,0),"BELOW_ZERO")</f>
        <v>GrandReef_CaveWall</v>
      </c>
      <c r="E244" t="s">
        <v>531</v>
      </c>
      <c r="G244" s="1" t="s">
        <v>261</v>
      </c>
    </row>
    <row r="245" spans="2:7" x14ac:dyDescent="0.25">
      <c r="B245" t="s">
        <v>445</v>
      </c>
      <c r="C245" t="str">
        <f>_xlfn.IFNA(VLOOKUP(AllFromBZ[[#This Row],[All (From BZ)]],Table6[Subnautica],1,0),"BELOW_ZERO")</f>
        <v>GrandReef_Grass</v>
      </c>
      <c r="E245" t="s">
        <v>532</v>
      </c>
      <c r="G245" s="2" t="s">
        <v>262</v>
      </c>
    </row>
    <row r="246" spans="2:7" x14ac:dyDescent="0.25">
      <c r="B246" t="s">
        <v>446</v>
      </c>
      <c r="C246" t="str">
        <f>_xlfn.IFNA(VLOOKUP(AllFromBZ[[#This Row],[All (From BZ)]],Table6[Subnautica],1,0),"BELOW_ZERO")</f>
        <v>GrandReef_Ground</v>
      </c>
      <c r="E246" t="s">
        <v>533</v>
      </c>
      <c r="G246" s="1" t="s">
        <v>263</v>
      </c>
    </row>
    <row r="247" spans="2:7" x14ac:dyDescent="0.25">
      <c r="B247" t="s">
        <v>447</v>
      </c>
      <c r="C247" t="str">
        <f>_xlfn.IFNA(VLOOKUP(AllFromBZ[[#This Row],[All (From BZ)]],Table6[Subnautica],1,0),"BELOW_ZERO")</f>
        <v>GrandReef_OpenDeep_CreatureOnly</v>
      </c>
      <c r="E247" t="s">
        <v>534</v>
      </c>
      <c r="G247" s="2" t="s">
        <v>264</v>
      </c>
    </row>
    <row r="248" spans="2:7" x14ac:dyDescent="0.25">
      <c r="B248" t="s">
        <v>448</v>
      </c>
      <c r="C248" t="str">
        <f>_xlfn.IFNA(VLOOKUP(AllFromBZ[[#This Row],[All (From BZ)]],Table6[Subnautica],1,0),"BELOW_ZERO")</f>
        <v>GrandReef_OpenShallow_CreatureOnly</v>
      </c>
      <c r="E248" t="s">
        <v>535</v>
      </c>
      <c r="G248" s="1" t="s">
        <v>265</v>
      </c>
    </row>
    <row r="249" spans="2:7" x14ac:dyDescent="0.25">
      <c r="B249" t="s">
        <v>449</v>
      </c>
      <c r="C249" t="str">
        <f>_xlfn.IFNA(VLOOKUP(AllFromBZ[[#This Row],[All (From BZ)]],Table6[Subnautica],1,0),"BELOW_ZERO")</f>
        <v>GrandReef_PurpleCoral</v>
      </c>
      <c r="E249" t="s">
        <v>536</v>
      </c>
      <c r="G249" s="2" t="s">
        <v>266</v>
      </c>
    </row>
    <row r="250" spans="2:7" x14ac:dyDescent="0.25">
      <c r="B250" t="s">
        <v>450</v>
      </c>
      <c r="C250" t="str">
        <f>_xlfn.IFNA(VLOOKUP(AllFromBZ[[#This Row],[All (From BZ)]],Table6[Subnautica],1,0),"BELOW_ZERO")</f>
        <v>GrandReef_RockDeep_Underground_Obsolete</v>
      </c>
      <c r="E250" t="s">
        <v>537</v>
      </c>
      <c r="G250" s="2" t="s">
        <v>267</v>
      </c>
    </row>
    <row r="251" spans="2:7" x14ac:dyDescent="0.25">
      <c r="B251" t="s">
        <v>451</v>
      </c>
      <c r="C251" t="str">
        <f>_xlfn.IFNA(VLOOKUP(AllFromBZ[[#This Row],[All (From BZ)]],Table6[Subnautica],1,0),"BELOW_ZERO")</f>
        <v>GrandReef_RockShallow_Underground_Obsolete</v>
      </c>
      <c r="E251" t="s">
        <v>538</v>
      </c>
      <c r="G251" s="1" t="s">
        <v>268</v>
      </c>
    </row>
    <row r="252" spans="2:7" x14ac:dyDescent="0.25">
      <c r="B252" t="s">
        <v>452</v>
      </c>
      <c r="C252" t="str">
        <f>_xlfn.IFNA(VLOOKUP(AllFromBZ[[#This Row],[All (From BZ)]],Table6[Subnautica],1,0),"BELOW_ZERO")</f>
        <v>GrandReef_TechSite</v>
      </c>
      <c r="E252" t="s">
        <v>539</v>
      </c>
      <c r="G252" s="2" t="s">
        <v>269</v>
      </c>
    </row>
    <row r="253" spans="2:7" x14ac:dyDescent="0.25">
      <c r="B253" t="s">
        <v>453</v>
      </c>
      <c r="C253" t="str">
        <f>_xlfn.IFNA(VLOOKUP(AllFromBZ[[#This Row],[All (From BZ)]],Table6[Subnautica],1,0),"BELOW_ZERO")</f>
        <v>GrandReef_TechSite_Barrier</v>
      </c>
      <c r="E253" t="s">
        <v>540</v>
      </c>
      <c r="G253" s="1" t="s">
        <v>270</v>
      </c>
    </row>
    <row r="254" spans="2:7" x14ac:dyDescent="0.25">
      <c r="B254" t="s">
        <v>454</v>
      </c>
      <c r="C254" t="str">
        <f>_xlfn.IFNA(VLOOKUP(AllFromBZ[[#This Row],[All (From BZ)]],Table6[Subnautica],1,0),"BELOW_ZERO")</f>
        <v>GrandReef_TechSite_Hidden_Obsolete</v>
      </c>
      <c r="E254" t="s">
        <v>541</v>
      </c>
      <c r="G254" s="2" t="s">
        <v>271</v>
      </c>
    </row>
    <row r="255" spans="2:7" x14ac:dyDescent="0.25">
      <c r="B255" t="s">
        <v>6</v>
      </c>
      <c r="C255" t="str">
        <f>_xlfn.IFNA(VLOOKUP(AllFromBZ[[#This Row],[All (From BZ)]],Table6[Subnautica],1,0),"BELOW_ZERO")</f>
        <v>GrandReef_TechSite_Scattered</v>
      </c>
      <c r="E255" t="s">
        <v>542</v>
      </c>
      <c r="G255" s="1" t="s">
        <v>272</v>
      </c>
    </row>
    <row r="256" spans="2:7" x14ac:dyDescent="0.25">
      <c r="B256" t="s">
        <v>455</v>
      </c>
      <c r="C256" t="str">
        <f>_xlfn.IFNA(VLOOKUP(AllFromBZ[[#This Row],[All (From BZ)]],Table6[Subnautica],1,0),"BELOW_ZERO")</f>
        <v>GrandReef_TechSite_Scattered_Crate_Obsolete</v>
      </c>
      <c r="E256" t="s">
        <v>543</v>
      </c>
      <c r="G256" s="2" t="s">
        <v>273</v>
      </c>
    </row>
    <row r="257" spans="2:7" x14ac:dyDescent="0.25">
      <c r="B257" t="s">
        <v>456</v>
      </c>
      <c r="C257" t="str">
        <f>_xlfn.IFNA(VLOOKUP(AllFromBZ[[#This Row],[All (From BZ)]],Table6[Subnautica],1,0),"BELOW_ZERO")</f>
        <v>GrandReef_ThermalVent</v>
      </c>
      <c r="E257" t="s">
        <v>544</v>
      </c>
      <c r="G257" s="1" t="s">
        <v>274</v>
      </c>
    </row>
    <row r="258" spans="2:7" x14ac:dyDescent="0.25">
      <c r="B258" t="s">
        <v>457</v>
      </c>
      <c r="C258" t="str">
        <f>_xlfn.IFNA(VLOOKUP(AllFromBZ[[#This Row],[All (From BZ)]],Table6[Subnautica],1,0),"BELOW_ZERO")</f>
        <v>GrandReef_TreaderPath</v>
      </c>
      <c r="E258" t="s">
        <v>1</v>
      </c>
      <c r="G258" s="2" t="s">
        <v>275</v>
      </c>
    </row>
    <row r="259" spans="2:7" x14ac:dyDescent="0.25">
      <c r="B259" t="s">
        <v>458</v>
      </c>
      <c r="C259" t="str">
        <f>_xlfn.IFNA(VLOOKUP(AllFromBZ[[#This Row],[All (From BZ)]],Table6[Subnautica],1,0),"BELOW_ZERO")</f>
        <v>GrandReef_Wall</v>
      </c>
      <c r="E259" t="s">
        <v>545</v>
      </c>
      <c r="G259" s="1" t="s">
        <v>276</v>
      </c>
    </row>
    <row r="260" spans="2:7" x14ac:dyDescent="0.25">
      <c r="B260" t="s">
        <v>459</v>
      </c>
      <c r="C260" t="str">
        <f>_xlfn.IFNA(VLOOKUP(AllFromBZ[[#This Row],[All (From BZ)]],Table6[Subnautica],1,0),"BELOW_ZERO")</f>
        <v>GrandReef_WhiteCoral</v>
      </c>
      <c r="E260" t="s">
        <v>546</v>
      </c>
      <c r="G260" s="2" t="s">
        <v>277</v>
      </c>
    </row>
    <row r="261" spans="2:7" x14ac:dyDescent="0.25">
      <c r="B261" t="s">
        <v>460</v>
      </c>
      <c r="C261" t="str">
        <f>_xlfn.IFNA(VLOOKUP(AllFromBZ[[#This Row],[All (From BZ)]],Table6[Subnautica],1,0),"BELOW_ZERO")</f>
        <v>GrassyPlateaus_ArchOutcropping_Obsolete</v>
      </c>
      <c r="E261" t="s">
        <v>547</v>
      </c>
      <c r="G261" s="1" t="s">
        <v>278</v>
      </c>
    </row>
    <row r="262" spans="2:7" x14ac:dyDescent="0.25">
      <c r="B262" t="s">
        <v>461</v>
      </c>
      <c r="C262" t="str">
        <f>_xlfn.IFNA(VLOOKUP(AllFromBZ[[#This Row],[All (From BZ)]],Table6[Subnautica],1,0),"BELOW_ZERO")</f>
        <v>GrassyPlateaus_ArchTop_Obsolete</v>
      </c>
      <c r="E262" t="s">
        <v>548</v>
      </c>
      <c r="G262" s="2" t="s">
        <v>279</v>
      </c>
    </row>
    <row r="263" spans="2:7" x14ac:dyDescent="0.25">
      <c r="B263" t="s">
        <v>462</v>
      </c>
      <c r="C263" t="str">
        <f>_xlfn.IFNA(VLOOKUP(AllFromBZ[[#This Row],[All (From BZ)]],Table6[Subnautica],1,0),"BELOW_ZERO")</f>
        <v>GrassyPlateaus_Arch_Obsolete</v>
      </c>
      <c r="E263" t="s">
        <v>549</v>
      </c>
      <c r="G263" s="1" t="s">
        <v>280</v>
      </c>
    </row>
    <row r="264" spans="2:7" x14ac:dyDescent="0.25">
      <c r="B264" t="s">
        <v>463</v>
      </c>
      <c r="C264" t="str">
        <f>_xlfn.IFNA(VLOOKUP(AllFromBZ[[#This Row],[All (From BZ)]],Table6[Subnautica],1,0),"BELOW_ZERO")</f>
        <v>GrassyPlateaus_CaveCeiling</v>
      </c>
      <c r="E264" t="s">
        <v>550</v>
      </c>
      <c r="G264" s="4" t="s">
        <v>281</v>
      </c>
    </row>
    <row r="265" spans="2:7" x14ac:dyDescent="0.25">
      <c r="B265" t="s">
        <v>464</v>
      </c>
      <c r="C265" t="str">
        <f>_xlfn.IFNA(VLOOKUP(AllFromBZ[[#This Row],[All (From BZ)]],Table6[Subnautica],1,0),"BELOW_ZERO")</f>
        <v>GrassyPlateaus_CaveEntrance</v>
      </c>
      <c r="E265" t="s">
        <v>551</v>
      </c>
    </row>
    <row r="266" spans="2:7" x14ac:dyDescent="0.25">
      <c r="B266" t="s">
        <v>465</v>
      </c>
      <c r="C266" t="str">
        <f>_xlfn.IFNA(VLOOKUP(AllFromBZ[[#This Row],[All (From BZ)]],Table6[Subnautica],1,0),"BELOW_ZERO")</f>
        <v>GrassyPlateaus_CaveFloor</v>
      </c>
      <c r="E266" t="s">
        <v>552</v>
      </c>
    </row>
    <row r="267" spans="2:7" x14ac:dyDescent="0.25">
      <c r="B267" t="s">
        <v>466</v>
      </c>
      <c r="C267" t="str">
        <f>_xlfn.IFNA(VLOOKUP(AllFromBZ[[#This Row],[All (From BZ)]],Table6[Subnautica],1,0),"BELOW_ZERO")</f>
        <v>GrassyPlateaus_CavePlants_Obsolete</v>
      </c>
      <c r="E267" t="s">
        <v>553</v>
      </c>
    </row>
    <row r="268" spans="2:7" x14ac:dyDescent="0.25">
      <c r="B268" t="s">
        <v>467</v>
      </c>
      <c r="C268" t="str">
        <f>_xlfn.IFNA(VLOOKUP(AllFromBZ[[#This Row],[All (From BZ)]],Table6[Subnautica],1,0),"BELOW_ZERO")</f>
        <v>GrassyPlateaus_CaveSpecial</v>
      </c>
      <c r="E268" t="s">
        <v>554</v>
      </c>
    </row>
    <row r="269" spans="2:7" x14ac:dyDescent="0.25">
      <c r="B269" t="s">
        <v>468</v>
      </c>
      <c r="C269" t="str">
        <f>_xlfn.IFNA(VLOOKUP(AllFromBZ[[#This Row],[All (From BZ)]],Table6[Subnautica],1,0),"BELOW_ZERO")</f>
        <v>GrassyPlateaus_CaveWall</v>
      </c>
      <c r="E269" t="s">
        <v>555</v>
      </c>
    </row>
    <row r="270" spans="2:7" x14ac:dyDescent="0.25">
      <c r="B270" t="s">
        <v>469</v>
      </c>
      <c r="C270" t="str">
        <f>_xlfn.IFNA(VLOOKUP(AllFromBZ[[#This Row],[All (From BZ)]],Table6[Subnautica],1,0),"BELOW_ZERO")</f>
        <v>GrassyPlateaus_EscapePod</v>
      </c>
      <c r="E270" t="s">
        <v>556</v>
      </c>
    </row>
    <row r="271" spans="2:7" x14ac:dyDescent="0.25">
      <c r="B271" t="s">
        <v>470</v>
      </c>
      <c r="C271" t="str">
        <f>_xlfn.IFNA(VLOOKUP(AllFromBZ[[#This Row],[All (From BZ)]],Table6[Subnautica],1,0),"BELOW_ZERO")</f>
        <v>GrassyPlateaus_Grass</v>
      </c>
      <c r="E271" t="s">
        <v>557</v>
      </c>
    </row>
    <row r="272" spans="2:7" x14ac:dyDescent="0.25">
      <c r="B272" t="s">
        <v>471</v>
      </c>
      <c r="C272" t="str">
        <f>_xlfn.IFNA(VLOOKUP(AllFromBZ[[#This Row],[All (From BZ)]],Table6[Subnautica],1,0),"BELOW_ZERO")</f>
        <v>GrassyPlateaus_OpenDeep_CreatureOnly</v>
      </c>
      <c r="E272" t="s">
        <v>558</v>
      </c>
    </row>
    <row r="273" spans="2:5" x14ac:dyDescent="0.25">
      <c r="B273" t="s">
        <v>472</v>
      </c>
      <c r="C273" t="str">
        <f>_xlfn.IFNA(VLOOKUP(AllFromBZ[[#This Row],[All (From BZ)]],Table6[Subnautica],1,0),"BELOW_ZERO")</f>
        <v>GrassyPlateaus_OpenShallow_CreatureOnly</v>
      </c>
      <c r="E273" t="s">
        <v>559</v>
      </c>
    </row>
    <row r="274" spans="2:5" x14ac:dyDescent="0.25">
      <c r="B274" t="s">
        <v>473</v>
      </c>
      <c r="C274" t="str">
        <f>_xlfn.IFNA(VLOOKUP(AllFromBZ[[#This Row],[All (From BZ)]],Table6[Subnautica],1,0),"BELOW_ZERO")</f>
        <v>GrassyPlateaus_PlateauTop_Obsolete</v>
      </c>
      <c r="E274" t="s">
        <v>560</v>
      </c>
    </row>
    <row r="275" spans="2:5" x14ac:dyDescent="0.25">
      <c r="B275" t="s">
        <v>474</v>
      </c>
      <c r="C275" t="str">
        <f>_xlfn.IFNA(VLOOKUP(AllFromBZ[[#This Row],[All (From BZ)]],Table6[Subnautica],1,0),"BELOW_ZERO")</f>
        <v>GrassyPlateaus_Sand</v>
      </c>
      <c r="E275" t="s">
        <v>561</v>
      </c>
    </row>
    <row r="276" spans="2:5" x14ac:dyDescent="0.25">
      <c r="B276" t="s">
        <v>475</v>
      </c>
      <c r="C276" t="str">
        <f>_xlfn.IFNA(VLOOKUP(AllFromBZ[[#This Row],[All (From BZ)]],Table6[Subnautica],1,0),"BELOW_ZERO")</f>
        <v>GrassyPlateaus_TechSite</v>
      </c>
      <c r="E276" t="s">
        <v>562</v>
      </c>
    </row>
    <row r="277" spans="2:5" x14ac:dyDescent="0.25">
      <c r="B277" t="s">
        <v>476</v>
      </c>
      <c r="C277" t="str">
        <f>_xlfn.IFNA(VLOOKUP(AllFromBZ[[#This Row],[All (From BZ)]],Table6[Subnautica],1,0),"BELOW_ZERO")</f>
        <v>GrassyPlateaus_TechSite_Barrier</v>
      </c>
      <c r="E277" t="s">
        <v>563</v>
      </c>
    </row>
    <row r="278" spans="2:5" x14ac:dyDescent="0.25">
      <c r="B278" t="s">
        <v>477</v>
      </c>
      <c r="C278" t="str">
        <f>_xlfn.IFNA(VLOOKUP(AllFromBZ[[#This Row],[All (From BZ)]],Table6[Subnautica],1,0),"BELOW_ZERO")</f>
        <v>GrassyPlateaus_TechSite_Hidden_Unused</v>
      </c>
      <c r="E278" t="s">
        <v>564</v>
      </c>
    </row>
    <row r="279" spans="2:5" x14ac:dyDescent="0.25">
      <c r="B279" t="s">
        <v>2</v>
      </c>
      <c r="C279" t="str">
        <f>_xlfn.IFNA(VLOOKUP(AllFromBZ[[#This Row],[All (From BZ)]],Table6[Subnautica],1,0),"BELOW_ZERO")</f>
        <v>GrassyPlateaus_TechSite_Scattered</v>
      </c>
      <c r="E279" t="s">
        <v>565</v>
      </c>
    </row>
    <row r="280" spans="2:5" x14ac:dyDescent="0.25">
      <c r="B280" t="s">
        <v>478</v>
      </c>
      <c r="C280" t="str">
        <f>_xlfn.IFNA(VLOOKUP(AllFromBZ[[#This Row],[All (From BZ)]],Table6[Subnautica],1,0),"BELOW_ZERO")</f>
        <v>GrassyPlateaus_Tower</v>
      </c>
      <c r="E280" t="s">
        <v>566</v>
      </c>
    </row>
    <row r="281" spans="2:5" x14ac:dyDescent="0.25">
      <c r="B281" t="s">
        <v>479</v>
      </c>
      <c r="C281" t="str">
        <f>_xlfn.IFNA(VLOOKUP(AllFromBZ[[#This Row],[All (From BZ)]],Table6[Subnautica],1,0),"BELOW_ZERO")</f>
        <v>GrassyPlateaus_TowerBigBase_Obsolete</v>
      </c>
      <c r="E281" t="s">
        <v>567</v>
      </c>
    </row>
    <row r="282" spans="2:5" x14ac:dyDescent="0.25">
      <c r="B282" t="s">
        <v>480</v>
      </c>
      <c r="C282" t="str">
        <f>_xlfn.IFNA(VLOOKUP(AllFromBZ[[#This Row],[All (From BZ)]],Table6[Subnautica],1,0),"BELOW_ZERO")</f>
        <v>GrassyPlateaus_TowerBigTop_Obsolete</v>
      </c>
      <c r="E282" t="s">
        <v>568</v>
      </c>
    </row>
    <row r="283" spans="2:5" x14ac:dyDescent="0.25">
      <c r="B283" t="s">
        <v>481</v>
      </c>
      <c r="C283" t="str">
        <f>_xlfn.IFNA(VLOOKUP(AllFromBZ[[#This Row],[All (From BZ)]],Table6[Subnautica],1,0),"BELOW_ZERO")</f>
        <v>GrassyPlateaus_TowerSmallBase_Obsolete</v>
      </c>
      <c r="E283" t="s">
        <v>3</v>
      </c>
    </row>
    <row r="284" spans="2:5" x14ac:dyDescent="0.25">
      <c r="B284" t="s">
        <v>482</v>
      </c>
      <c r="C284" t="str">
        <f>_xlfn.IFNA(VLOOKUP(AllFromBZ[[#This Row],[All (From BZ)]],Table6[Subnautica],1,0),"BELOW_ZERO")</f>
        <v>GrassyPlateaus_UniqueCreatureSpecial_Obsolete</v>
      </c>
      <c r="E284" t="s">
        <v>569</v>
      </c>
    </row>
    <row r="285" spans="2:5" x14ac:dyDescent="0.25">
      <c r="B285" t="s">
        <v>483</v>
      </c>
      <c r="C285" t="str">
        <f>_xlfn.IFNA(VLOOKUP(AllFromBZ[[#This Row],[All (From BZ)]],Table6[Subnautica],1,0),"BELOW_ZERO")</f>
        <v>GrassyPlateaus_UniqueCreature_Obsolete</v>
      </c>
      <c r="E285" t="s">
        <v>570</v>
      </c>
    </row>
    <row r="286" spans="2:5" x14ac:dyDescent="0.25">
      <c r="B286" t="s">
        <v>484</v>
      </c>
      <c r="C286" t="str">
        <f>_xlfn.IFNA(VLOOKUP(AllFromBZ[[#This Row],[All (From BZ)]],Table6[Subnautica],1,0),"BELOW_ZERO")</f>
        <v>GrassyPlateaus_Wall</v>
      </c>
      <c r="E286" t="s">
        <v>571</v>
      </c>
    </row>
    <row r="287" spans="2:5" x14ac:dyDescent="0.25">
      <c r="B287" t="s">
        <v>485</v>
      </c>
      <c r="C287" t="str">
        <f>_xlfn.IFNA(VLOOKUP(AllFromBZ[[#This Row],[All (From BZ)]],Table6[Subnautica],1,0),"BELOW_ZERO")</f>
        <v>GrassyPlateaus__Generic_Obsolete</v>
      </c>
      <c r="E287" t="s">
        <v>572</v>
      </c>
    </row>
    <row r="288" spans="2:5" x14ac:dyDescent="0.25">
      <c r="B288" t="s">
        <v>785</v>
      </c>
      <c r="C288" t="str">
        <f>_xlfn.IFNA(VLOOKUP(AllFromBZ[[#This Row],[All (From BZ)]],Table6[Subnautica],1,0),"BELOW_ZERO")</f>
        <v>BELOW_ZERO</v>
      </c>
      <c r="E288" t="s">
        <v>573</v>
      </c>
    </row>
    <row r="289" spans="2:5" x14ac:dyDescent="0.25">
      <c r="B289" t="s">
        <v>779</v>
      </c>
      <c r="C289" t="str">
        <f>_xlfn.IFNA(VLOOKUP(AllFromBZ[[#This Row],[All (From BZ)]],Table6[Subnautica],1,0),"BELOW_ZERO")</f>
        <v>BELOW_ZERO</v>
      </c>
      <c r="E289" t="s">
        <v>574</v>
      </c>
    </row>
    <row r="290" spans="2:5" x14ac:dyDescent="0.25">
      <c r="B290" t="s">
        <v>778</v>
      </c>
      <c r="C290" t="str">
        <f>_xlfn.IFNA(VLOOKUP(AllFromBZ[[#This Row],[All (From BZ)]],Table6[Subnautica],1,0),"BELOW_ZERO")</f>
        <v>BELOW_ZERO</v>
      </c>
      <c r="E290" t="s">
        <v>575</v>
      </c>
    </row>
    <row r="291" spans="2:5" x14ac:dyDescent="0.25">
      <c r="B291" t="s">
        <v>486</v>
      </c>
      <c r="C291" t="str">
        <f>_xlfn.IFNA(VLOOKUP(AllFromBZ[[#This Row],[All (From BZ)]],Table6[Subnautica],1,0),"BELOW_ZERO")</f>
        <v>InactiveLavaZone_CastleChamber_Ceiling</v>
      </c>
      <c r="E291" t="s">
        <v>576</v>
      </c>
    </row>
    <row r="292" spans="2:5" x14ac:dyDescent="0.25">
      <c r="B292" t="s">
        <v>487</v>
      </c>
      <c r="C292" t="str">
        <f>_xlfn.IFNA(VLOOKUP(AllFromBZ[[#This Row],[All (From BZ)]],Table6[Subnautica],1,0),"BELOW_ZERO")</f>
        <v>InactiveLavaZone_CastleChamber_Floor</v>
      </c>
      <c r="E292" t="s">
        <v>577</v>
      </c>
    </row>
    <row r="293" spans="2:5" x14ac:dyDescent="0.25">
      <c r="B293" t="s">
        <v>488</v>
      </c>
      <c r="C293" t="str">
        <f>_xlfn.IFNA(VLOOKUP(AllFromBZ[[#This Row],[All (From BZ)]],Table6[Subnautica],1,0),"BELOW_ZERO")</f>
        <v>InactiveLavaZone_CastleChamber_Lava_CreatureOnly</v>
      </c>
      <c r="E293" t="s">
        <v>578</v>
      </c>
    </row>
    <row r="294" spans="2:5" x14ac:dyDescent="0.25">
      <c r="B294" t="s">
        <v>489</v>
      </c>
      <c r="C294" t="str">
        <f>_xlfn.IFNA(VLOOKUP(AllFromBZ[[#This Row],[All (From BZ)]],Table6[Subnautica],1,0),"BELOW_ZERO")</f>
        <v>InactiveLavaZone_CastleChamber_Open_CreatureOnly</v>
      </c>
      <c r="E294" t="s">
        <v>579</v>
      </c>
    </row>
    <row r="295" spans="2:5" x14ac:dyDescent="0.25">
      <c r="B295" t="s">
        <v>490</v>
      </c>
      <c r="C295" t="str">
        <f>_xlfn.IFNA(VLOOKUP(AllFromBZ[[#This Row],[All (From BZ)]],Table6[Subnautica],1,0),"BELOW_ZERO")</f>
        <v>InactiveLavaZone_CastleChamber_Wall</v>
      </c>
      <c r="E295" t="s">
        <v>580</v>
      </c>
    </row>
    <row r="296" spans="2:5" x14ac:dyDescent="0.25">
      <c r="B296" t="s">
        <v>491</v>
      </c>
      <c r="C296" t="str">
        <f>_xlfn.IFNA(VLOOKUP(AllFromBZ[[#This Row],[All (From BZ)]],Table6[Subnautica],1,0),"BELOW_ZERO")</f>
        <v>InactiveLavaZone_CastleTunnel_Ceiling</v>
      </c>
      <c r="E296" t="s">
        <v>581</v>
      </c>
    </row>
    <row r="297" spans="2:5" x14ac:dyDescent="0.25">
      <c r="B297" t="s">
        <v>492</v>
      </c>
      <c r="C297" t="str">
        <f>_xlfn.IFNA(VLOOKUP(AllFromBZ[[#This Row],[All (From BZ)]],Table6[Subnautica],1,0),"BELOW_ZERO")</f>
        <v>InactiveLavaZone_CastleTunnel_Floor</v>
      </c>
      <c r="E297" t="s">
        <v>582</v>
      </c>
    </row>
    <row r="298" spans="2:5" x14ac:dyDescent="0.25">
      <c r="B298" t="s">
        <v>493</v>
      </c>
      <c r="C298" t="str">
        <f>_xlfn.IFNA(VLOOKUP(AllFromBZ[[#This Row],[All (From BZ)]],Table6[Subnautica],1,0),"BELOW_ZERO")</f>
        <v>InactiveLavaZone_CastleTunnel_Lava_CreatureOnly</v>
      </c>
      <c r="E298" t="s">
        <v>583</v>
      </c>
    </row>
    <row r="299" spans="2:5" x14ac:dyDescent="0.25">
      <c r="B299" t="s">
        <v>494</v>
      </c>
      <c r="C299" t="str">
        <f>_xlfn.IFNA(VLOOKUP(AllFromBZ[[#This Row],[All (From BZ)]],Table6[Subnautica],1,0),"BELOW_ZERO")</f>
        <v>InactiveLavaZone_CastleTunnel_Open_CreatureOnly</v>
      </c>
      <c r="E299" t="s">
        <v>584</v>
      </c>
    </row>
    <row r="300" spans="2:5" x14ac:dyDescent="0.25">
      <c r="B300" t="s">
        <v>495</v>
      </c>
      <c r="C300" t="str">
        <f>_xlfn.IFNA(VLOOKUP(AllFromBZ[[#This Row],[All (From BZ)]],Table6[Subnautica],1,0),"BELOW_ZERO")</f>
        <v>InactiveLavaZone_CastleTunnel_Wall</v>
      </c>
      <c r="E300" t="s">
        <v>585</v>
      </c>
    </row>
    <row r="301" spans="2:5" x14ac:dyDescent="0.25">
      <c r="B301" t="s">
        <v>496</v>
      </c>
      <c r="C301" t="str">
        <f>_xlfn.IFNA(VLOOKUP(AllFromBZ[[#This Row],[All (From BZ)]],Table6[Subnautica],1,0),"BELOW_ZERO")</f>
        <v>InactiveLavaZone_Chamber_Ceiling</v>
      </c>
      <c r="E301" t="s">
        <v>586</v>
      </c>
    </row>
    <row r="302" spans="2:5" x14ac:dyDescent="0.25">
      <c r="B302" t="s">
        <v>497</v>
      </c>
      <c r="C302" t="str">
        <f>_xlfn.IFNA(VLOOKUP(AllFromBZ[[#This Row],[All (From BZ)]],Table6[Subnautica],1,0),"BELOW_ZERO")</f>
        <v>InactiveLavaZone_Chamber_Dragon_Open_CreatureOnly</v>
      </c>
      <c r="E302" t="s">
        <v>587</v>
      </c>
    </row>
    <row r="303" spans="2:5" x14ac:dyDescent="0.25">
      <c r="B303" t="s">
        <v>498</v>
      </c>
      <c r="C303" t="str">
        <f>_xlfn.IFNA(VLOOKUP(AllFromBZ[[#This Row],[All (From BZ)]],Table6[Subnautica],1,0),"BELOW_ZERO")</f>
        <v>InactiveLavaZone_Chamber_Floor</v>
      </c>
      <c r="E303" t="s">
        <v>588</v>
      </c>
    </row>
    <row r="304" spans="2:5" x14ac:dyDescent="0.25">
      <c r="B304" t="s">
        <v>499</v>
      </c>
      <c r="C304" t="str">
        <f>_xlfn.IFNA(VLOOKUP(AllFromBZ[[#This Row],[All (From BZ)]],Table6[Subnautica],1,0),"BELOW_ZERO")</f>
        <v>InactiveLavaZone_Chamber_Floor_Far</v>
      </c>
      <c r="E304" t="s">
        <v>170</v>
      </c>
    </row>
    <row r="305" spans="2:5" x14ac:dyDescent="0.25">
      <c r="B305" t="s">
        <v>500</v>
      </c>
      <c r="C305" t="str">
        <f>_xlfn.IFNA(VLOOKUP(AllFromBZ[[#This Row],[All (From BZ)]],Table6[Subnautica],1,0),"BELOW_ZERO")</f>
        <v>InactiveLavaZone_Chamber_Lava</v>
      </c>
      <c r="E305" t="s">
        <v>589</v>
      </c>
    </row>
    <row r="306" spans="2:5" x14ac:dyDescent="0.25">
      <c r="B306" t="s">
        <v>501</v>
      </c>
      <c r="C306" t="str">
        <f>_xlfn.IFNA(VLOOKUP(AllFromBZ[[#This Row],[All (From BZ)]],Table6[Subnautica],1,0),"BELOW_ZERO")</f>
        <v>InactiveLavaZone_Chamber_MagmaBubble</v>
      </c>
      <c r="E306" t="s">
        <v>590</v>
      </c>
    </row>
    <row r="307" spans="2:5" x14ac:dyDescent="0.25">
      <c r="B307" t="s">
        <v>502</v>
      </c>
      <c r="C307" t="str">
        <f>_xlfn.IFNA(VLOOKUP(AllFromBZ[[#This Row],[All (From BZ)]],Table6[Subnautica],1,0),"BELOW_ZERO")</f>
        <v>InactiveLavaZone_Chamber_MagmaTree</v>
      </c>
      <c r="E307" t="s">
        <v>591</v>
      </c>
    </row>
    <row r="308" spans="2:5" x14ac:dyDescent="0.25">
      <c r="B308" t="s">
        <v>503</v>
      </c>
      <c r="C308" t="str">
        <f>_xlfn.IFNA(VLOOKUP(AllFromBZ[[#This Row],[All (From BZ)]],Table6[Subnautica],1,0),"BELOW_ZERO")</f>
        <v>InactiveLavaZone_Chamber_Open_CreatureOnly</v>
      </c>
      <c r="E308" t="s">
        <v>592</v>
      </c>
    </row>
    <row r="309" spans="2:5" x14ac:dyDescent="0.25">
      <c r="B309" t="s">
        <v>504</v>
      </c>
      <c r="C309" t="str">
        <f>_xlfn.IFNA(VLOOKUP(AllFromBZ[[#This Row],[All (From BZ)]],Table6[Subnautica],1,0),"BELOW_ZERO")</f>
        <v>InactiveLavaZone_Chamber_Open_UniqueCreatureOnly</v>
      </c>
      <c r="E309" t="s">
        <v>593</v>
      </c>
    </row>
    <row r="310" spans="2:5" x14ac:dyDescent="0.25">
      <c r="B310" t="s">
        <v>505</v>
      </c>
      <c r="C310" t="str">
        <f>_xlfn.IFNA(VLOOKUP(AllFromBZ[[#This Row],[All (From BZ)]],Table6[Subnautica],1,0),"BELOW_ZERO")</f>
        <v>InactiveLavaZone_Chamber_Wall</v>
      </c>
      <c r="E310" t="s">
        <v>594</v>
      </c>
    </row>
    <row r="311" spans="2:5" x14ac:dyDescent="0.25">
      <c r="B311" t="s">
        <v>506</v>
      </c>
      <c r="C311" t="str">
        <f>_xlfn.IFNA(VLOOKUP(AllFromBZ[[#This Row],[All (From BZ)]],Table6[Subnautica],1,0),"BELOW_ZERO")</f>
        <v>InactiveLavaZone_Corridor_Ceiling</v>
      </c>
      <c r="E311" t="s">
        <v>595</v>
      </c>
    </row>
    <row r="312" spans="2:5" x14ac:dyDescent="0.25">
      <c r="B312" t="s">
        <v>507</v>
      </c>
      <c r="C312" t="str">
        <f>_xlfn.IFNA(VLOOKUP(AllFromBZ[[#This Row],[All (From BZ)]],Table6[Subnautica],1,0),"BELOW_ZERO")</f>
        <v>InactiveLavaZone_Corridor_Floor</v>
      </c>
      <c r="E312" t="s">
        <v>596</v>
      </c>
    </row>
    <row r="313" spans="2:5" x14ac:dyDescent="0.25">
      <c r="B313" t="s">
        <v>508</v>
      </c>
      <c r="C313" t="str">
        <f>_xlfn.IFNA(VLOOKUP(AllFromBZ[[#This Row],[All (From BZ)]],Table6[Subnautica],1,0),"BELOW_ZERO")</f>
        <v>InactiveLavaZone_Corridor_Floor_Far</v>
      </c>
      <c r="E313" t="s">
        <v>597</v>
      </c>
    </row>
    <row r="314" spans="2:5" x14ac:dyDescent="0.25">
      <c r="B314" t="s">
        <v>509</v>
      </c>
      <c r="C314" t="str">
        <f>_xlfn.IFNA(VLOOKUP(AllFromBZ[[#This Row],[All (From BZ)]],Table6[Subnautica],1,0),"BELOW_ZERO")</f>
        <v>InactiveLavaZone_Corridor_Lava_CreatureOnly</v>
      </c>
      <c r="E314" t="s">
        <v>598</v>
      </c>
    </row>
    <row r="315" spans="2:5" x14ac:dyDescent="0.25">
      <c r="B315" t="s">
        <v>510</v>
      </c>
      <c r="C315" t="str">
        <f>_xlfn.IFNA(VLOOKUP(AllFromBZ[[#This Row],[All (From BZ)]],Table6[Subnautica],1,0),"BELOW_ZERO")</f>
        <v>InactiveLavaZone_Corridor_Open_CreatureOnly</v>
      </c>
      <c r="E315" t="s">
        <v>599</v>
      </c>
    </row>
    <row r="316" spans="2:5" x14ac:dyDescent="0.25">
      <c r="B316" t="s">
        <v>511</v>
      </c>
      <c r="C316" t="str">
        <f>_xlfn.IFNA(VLOOKUP(AllFromBZ[[#This Row],[All (From BZ)]],Table6[Subnautica],1,0),"BELOW_ZERO")</f>
        <v>InactiveLavaZone_Corridor_Wall</v>
      </c>
      <c r="E316" t="s">
        <v>600</v>
      </c>
    </row>
    <row r="317" spans="2:5" x14ac:dyDescent="0.25">
      <c r="B317" t="s">
        <v>512</v>
      </c>
      <c r="C317" t="str">
        <f>_xlfn.IFNA(VLOOKUP(AllFromBZ[[#This Row],[All (From BZ)]],Table6[Subnautica],1,0),"BELOW_ZERO")</f>
        <v>InactiveLavaZone_LavaPit_Floor</v>
      </c>
      <c r="E317" t="s">
        <v>601</v>
      </c>
    </row>
    <row r="318" spans="2:5" x14ac:dyDescent="0.25">
      <c r="B318" t="s">
        <v>513</v>
      </c>
      <c r="C318" t="str">
        <f>_xlfn.IFNA(VLOOKUP(AllFromBZ[[#This Row],[All (From BZ)]],Table6[Subnautica],1,0),"BELOW_ZERO")</f>
        <v>InactiveLavaZone_LavaPit_Open_CreatureOnly</v>
      </c>
      <c r="E318" t="s">
        <v>602</v>
      </c>
    </row>
    <row r="319" spans="2:5" x14ac:dyDescent="0.25">
      <c r="B319" t="s">
        <v>514</v>
      </c>
      <c r="C319" t="str">
        <f>_xlfn.IFNA(VLOOKUP(AllFromBZ[[#This Row],[All (From BZ)]],Table6[Subnautica],1,0),"BELOW_ZERO")</f>
        <v>InactiveLavaZone_LavaPit_Wall</v>
      </c>
      <c r="E319" t="s">
        <v>603</v>
      </c>
    </row>
    <row r="320" spans="2:5" x14ac:dyDescent="0.25">
      <c r="B320" t="s">
        <v>515</v>
      </c>
      <c r="C320" t="str">
        <f>_xlfn.IFNA(VLOOKUP(AllFromBZ[[#This Row],[All (From BZ)]],Table6[Subnautica],1,0),"BELOW_ZERO")</f>
        <v>JellyShroomCaves_AbandonedBase_Inside</v>
      </c>
      <c r="E320" t="s">
        <v>604</v>
      </c>
    </row>
    <row r="321" spans="2:5" x14ac:dyDescent="0.25">
      <c r="B321" t="s">
        <v>516</v>
      </c>
      <c r="C321" t="str">
        <f>_xlfn.IFNA(VLOOKUP(AllFromBZ[[#This Row],[All (From BZ)]],Table6[Subnautica],1,0),"BELOW_ZERO")</f>
        <v>JellyShroomCaves_AbandonedBase_Outside</v>
      </c>
      <c r="E321" t="s">
        <v>605</v>
      </c>
    </row>
    <row r="322" spans="2:5" x14ac:dyDescent="0.25">
      <c r="B322" t="s">
        <v>517</v>
      </c>
      <c r="C322" t="str">
        <f>_xlfn.IFNA(VLOOKUP(AllFromBZ[[#This Row],[All (From BZ)]],Table6[Subnautica],1,0),"BELOW_ZERO")</f>
        <v>JellyShroomCaves_CaveSpecial</v>
      </c>
      <c r="E322" t="s">
        <v>606</v>
      </c>
    </row>
    <row r="323" spans="2:5" x14ac:dyDescent="0.25">
      <c r="B323" t="s">
        <v>518</v>
      </c>
      <c r="C323" t="str">
        <f>_xlfn.IFNA(VLOOKUP(AllFromBZ[[#This Row],[All (From BZ)]],Table6[Subnautica],1,0),"BELOW_ZERO")</f>
        <v>JellyShroomCaves_CrabSnake</v>
      </c>
      <c r="E323" t="s">
        <v>607</v>
      </c>
    </row>
    <row r="324" spans="2:5" x14ac:dyDescent="0.25">
      <c r="B324" t="s">
        <v>519</v>
      </c>
      <c r="C324" t="str">
        <f>_xlfn.IFNA(VLOOKUP(AllFromBZ[[#This Row],[All (From BZ)]],Table6[Subnautica],1,0),"BELOW_ZERO")</f>
        <v>JellyShroomCaves_InsideShroom</v>
      </c>
      <c r="E324" t="s">
        <v>608</v>
      </c>
    </row>
    <row r="325" spans="2:5" x14ac:dyDescent="0.25">
      <c r="B325" t="s">
        <v>520</v>
      </c>
      <c r="C325" t="str">
        <f>_xlfn.IFNA(VLOOKUP(AllFromBZ[[#This Row],[All (From BZ)]],Table6[Subnautica],1,0),"BELOW_ZERO")</f>
        <v>JellyShroomCaves_TechSite_Barrier_Obsolete</v>
      </c>
      <c r="E325" t="s">
        <v>609</v>
      </c>
    </row>
    <row r="326" spans="2:5" x14ac:dyDescent="0.25">
      <c r="B326" t="s">
        <v>521</v>
      </c>
      <c r="C326" t="str">
        <f>_xlfn.IFNA(VLOOKUP(AllFromBZ[[#This Row],[All (From BZ)]],Table6[Subnautica],1,0),"BELOW_ZERO")</f>
        <v>JellyshroomCaves_CaveCeiling</v>
      </c>
      <c r="E326" t="s">
        <v>610</v>
      </c>
    </row>
    <row r="327" spans="2:5" x14ac:dyDescent="0.25">
      <c r="B327" t="s">
        <v>522</v>
      </c>
      <c r="C327" t="str">
        <f>_xlfn.IFNA(VLOOKUP(AllFromBZ[[#This Row],[All (From BZ)]],Table6[Subnautica],1,0),"BELOW_ZERO")</f>
        <v>JellyshroomCaves_CaveFloor</v>
      </c>
      <c r="E327" t="s">
        <v>8</v>
      </c>
    </row>
    <row r="328" spans="2:5" x14ac:dyDescent="0.25">
      <c r="B328" t="s">
        <v>523</v>
      </c>
      <c r="C328" t="str">
        <f>_xlfn.IFNA(VLOOKUP(AllFromBZ[[#This Row],[All (From BZ)]],Table6[Subnautica],1,0),"BELOW_ZERO")</f>
        <v>JellyshroomCaves_CaveSand</v>
      </c>
      <c r="E328" t="s">
        <v>611</v>
      </c>
    </row>
    <row r="329" spans="2:5" x14ac:dyDescent="0.25">
      <c r="B329" t="s">
        <v>524</v>
      </c>
      <c r="C329" t="str">
        <f>_xlfn.IFNA(VLOOKUP(AllFromBZ[[#This Row],[All (From BZ)]],Table6[Subnautica],1,0),"BELOW_ZERO")</f>
        <v>JellyshroomCaves_CaveWall</v>
      </c>
      <c r="E329" t="s">
        <v>612</v>
      </c>
    </row>
    <row r="330" spans="2:5" x14ac:dyDescent="0.25">
      <c r="B330" t="s">
        <v>525</v>
      </c>
      <c r="C330" t="str">
        <f>_xlfn.IFNA(VLOOKUP(AllFromBZ[[#This Row],[All (From BZ)]],Table6[Subnautica],1,0),"BELOW_ZERO")</f>
        <v>JellyshroomCaves_Geyser</v>
      </c>
      <c r="E330" t="s">
        <v>613</v>
      </c>
    </row>
    <row r="331" spans="2:5" x14ac:dyDescent="0.25">
      <c r="B331" t="s">
        <v>526</v>
      </c>
      <c r="C331" t="str">
        <f>_xlfn.IFNA(VLOOKUP(AllFromBZ[[#This Row],[All (From BZ)]],Table6[Subnautica],1,0),"BELOW_ZERO")</f>
        <v>JellyshroomCaves_Jellyshroom</v>
      </c>
      <c r="E331" t="s">
        <v>614</v>
      </c>
    </row>
    <row r="332" spans="2:5" x14ac:dyDescent="0.25">
      <c r="B332" t="s">
        <v>527</v>
      </c>
      <c r="C332" t="str">
        <f>_xlfn.IFNA(VLOOKUP(AllFromBZ[[#This Row],[All (From BZ)]],Table6[Subnautica],1,0),"BELOW_ZERO")</f>
        <v>JellyshroomCaves__Generic_Obsolete</v>
      </c>
      <c r="E332" t="s">
        <v>615</v>
      </c>
    </row>
    <row r="333" spans="2:5" x14ac:dyDescent="0.25">
      <c r="B333" t="s">
        <v>776</v>
      </c>
      <c r="C333" t="str">
        <f>_xlfn.IFNA(VLOOKUP(AllFromBZ[[#This Row],[All (From BZ)]],Table6[Subnautica],1,0),"BELOW_ZERO")</f>
        <v>BELOW_ZERO</v>
      </c>
      <c r="E333" t="s">
        <v>616</v>
      </c>
    </row>
    <row r="334" spans="2:5" x14ac:dyDescent="0.25">
      <c r="B334" t="s">
        <v>777</v>
      </c>
      <c r="C334" t="str">
        <f>_xlfn.IFNA(VLOOKUP(AllFromBZ[[#This Row],[All (From BZ)]],Table6[Subnautica],1,0),"BELOW_ZERO")</f>
        <v>BELOW_ZERO</v>
      </c>
      <c r="E334" t="s">
        <v>617</v>
      </c>
    </row>
    <row r="335" spans="2:5" x14ac:dyDescent="0.25">
      <c r="B335" t="s">
        <v>528</v>
      </c>
      <c r="C335" t="str">
        <f>_xlfn.IFNA(VLOOKUP(AllFromBZ[[#This Row],[All (From BZ)]],Table6[Subnautica],1,0),"BELOW_ZERO")</f>
        <v>Kelp_CaveEntrance_Obsolete</v>
      </c>
      <c r="E335" t="s">
        <v>618</v>
      </c>
    </row>
    <row r="336" spans="2:5" x14ac:dyDescent="0.25">
      <c r="B336" t="s">
        <v>529</v>
      </c>
      <c r="C336" t="str">
        <f>_xlfn.IFNA(VLOOKUP(AllFromBZ[[#This Row],[All (From BZ)]],Table6[Subnautica],1,0),"BELOW_ZERO")</f>
        <v>Kelp_CaveFloor</v>
      </c>
      <c r="E336" t="s">
        <v>619</v>
      </c>
    </row>
    <row r="337" spans="2:5" x14ac:dyDescent="0.25">
      <c r="B337" t="s">
        <v>530</v>
      </c>
      <c r="C337" t="str">
        <f>_xlfn.IFNA(VLOOKUP(AllFromBZ[[#This Row],[All (From BZ)]],Table6[Subnautica],1,0),"BELOW_ZERO")</f>
        <v>Kelp_CavePlants_Obsolete</v>
      </c>
      <c r="E337" t="s">
        <v>620</v>
      </c>
    </row>
    <row r="338" spans="2:5" x14ac:dyDescent="0.25">
      <c r="B338" t="s">
        <v>531</v>
      </c>
      <c r="C338" t="str">
        <f>_xlfn.IFNA(VLOOKUP(AllFromBZ[[#This Row],[All (From BZ)]],Table6[Subnautica],1,0),"BELOW_ZERO")</f>
        <v>Kelp_CaveRecess_Obsolete</v>
      </c>
      <c r="E338" t="s">
        <v>621</v>
      </c>
    </row>
    <row r="339" spans="2:5" x14ac:dyDescent="0.25">
      <c r="B339" t="s">
        <v>532</v>
      </c>
      <c r="C339" t="str">
        <f>_xlfn.IFNA(VLOOKUP(AllFromBZ[[#This Row],[All (From BZ)]],Table6[Subnautica],1,0),"BELOW_ZERO")</f>
        <v>Kelp_CaveSpecial</v>
      </c>
      <c r="E339" t="s">
        <v>622</v>
      </c>
    </row>
    <row r="340" spans="2:5" x14ac:dyDescent="0.25">
      <c r="B340" t="s">
        <v>533</v>
      </c>
      <c r="C340" t="str">
        <f>_xlfn.IFNA(VLOOKUP(AllFromBZ[[#This Row],[All (From BZ)]],Table6[Subnautica],1,0),"BELOW_ZERO")</f>
        <v>Kelp_CaveWall</v>
      </c>
      <c r="E340" t="s">
        <v>623</v>
      </c>
    </row>
    <row r="341" spans="2:5" x14ac:dyDescent="0.25">
      <c r="B341" t="s">
        <v>534</v>
      </c>
      <c r="C341" t="str">
        <f>_xlfn.IFNA(VLOOKUP(AllFromBZ[[#This Row],[All (From BZ)]],Table6[Subnautica],1,0),"BELOW_ZERO")</f>
        <v>Kelp_DenseVine</v>
      </c>
      <c r="E341" t="s">
        <v>624</v>
      </c>
    </row>
    <row r="342" spans="2:5" x14ac:dyDescent="0.25">
      <c r="B342" t="s">
        <v>535</v>
      </c>
      <c r="C342" t="str">
        <f>_xlfn.IFNA(VLOOKUP(AllFromBZ[[#This Row],[All (From BZ)]],Table6[Subnautica],1,0),"BELOW_ZERO")</f>
        <v>Kelp_EscapePod</v>
      </c>
      <c r="E342" t="s">
        <v>625</v>
      </c>
    </row>
    <row r="343" spans="2:5" x14ac:dyDescent="0.25">
      <c r="B343" t="s">
        <v>536</v>
      </c>
      <c r="C343" t="str">
        <f>_xlfn.IFNA(VLOOKUP(AllFromBZ[[#This Row],[All (From BZ)]],Table6[Subnautica],1,0),"BELOW_ZERO")</f>
        <v>Kelp_GrassDense</v>
      </c>
      <c r="E343" t="s">
        <v>626</v>
      </c>
    </row>
    <row r="344" spans="2:5" x14ac:dyDescent="0.25">
      <c r="B344" t="s">
        <v>537</v>
      </c>
      <c r="C344" t="str">
        <f>_xlfn.IFNA(VLOOKUP(AllFromBZ[[#This Row],[All (From BZ)]],Table6[Subnautica],1,0),"BELOW_ZERO")</f>
        <v>Kelp_GrassSparse</v>
      </c>
      <c r="E344" t="s">
        <v>627</v>
      </c>
    </row>
    <row r="345" spans="2:5" x14ac:dyDescent="0.25">
      <c r="B345" t="s">
        <v>538</v>
      </c>
      <c r="C345" t="str">
        <f>_xlfn.IFNA(VLOOKUP(AllFromBZ[[#This Row],[All (From BZ)]],Table6[Subnautica],1,0),"BELOW_ZERO")</f>
        <v>Kelp_Outcropping_Obsolete</v>
      </c>
      <c r="E345" t="s">
        <v>628</v>
      </c>
    </row>
    <row r="346" spans="2:5" x14ac:dyDescent="0.25">
      <c r="B346" t="s">
        <v>539</v>
      </c>
      <c r="C346" t="str">
        <f>_xlfn.IFNA(VLOOKUP(AllFromBZ[[#This Row],[All (From BZ)]],Table6[Subnautica],1,0),"BELOW_ZERO")</f>
        <v>Kelp_Sand</v>
      </c>
      <c r="E346" t="s">
        <v>629</v>
      </c>
    </row>
    <row r="347" spans="2:5" x14ac:dyDescent="0.25">
      <c r="B347" t="s">
        <v>540</v>
      </c>
      <c r="C347" t="str">
        <f>_xlfn.IFNA(VLOOKUP(AllFromBZ[[#This Row],[All (From BZ)]],Table6[Subnautica],1,0),"BELOW_ZERO")</f>
        <v>Kelp_SandRocky_Obsolete</v>
      </c>
      <c r="E347" t="s">
        <v>630</v>
      </c>
    </row>
    <row r="348" spans="2:5" x14ac:dyDescent="0.25">
      <c r="B348" t="s">
        <v>541</v>
      </c>
      <c r="C348" t="str">
        <f>_xlfn.IFNA(VLOOKUP(AllFromBZ[[#This Row],[All (From BZ)]],Table6[Subnautica],1,0),"BELOW_ZERO")</f>
        <v>Kelp_ShellTunnel</v>
      </c>
      <c r="E348" t="s">
        <v>631</v>
      </c>
    </row>
    <row r="349" spans="2:5" x14ac:dyDescent="0.25">
      <c r="B349" t="s">
        <v>542</v>
      </c>
      <c r="C349" t="str">
        <f>_xlfn.IFNA(VLOOKUP(AllFromBZ[[#This Row],[All (From BZ)]],Table6[Subnautica],1,0),"BELOW_ZERO")</f>
        <v>Kelp_TechSite</v>
      </c>
      <c r="E349" t="s">
        <v>632</v>
      </c>
    </row>
    <row r="350" spans="2:5" x14ac:dyDescent="0.25">
      <c r="B350" t="s">
        <v>543</v>
      </c>
      <c r="C350" t="str">
        <f>_xlfn.IFNA(VLOOKUP(AllFromBZ[[#This Row],[All (From BZ)]],Table6[Subnautica],1,0),"BELOW_ZERO")</f>
        <v>Kelp_TechSite_Barrier</v>
      </c>
      <c r="E350" t="s">
        <v>633</v>
      </c>
    </row>
    <row r="351" spans="2:5" x14ac:dyDescent="0.25">
      <c r="B351" t="s">
        <v>544</v>
      </c>
      <c r="C351" t="str">
        <f>_xlfn.IFNA(VLOOKUP(AllFromBZ[[#This Row],[All (From BZ)]],Table6[Subnautica],1,0),"BELOW_ZERO")</f>
        <v>Kelp_TechSite_Hidden_Obsolete</v>
      </c>
      <c r="E351" t="s">
        <v>634</v>
      </c>
    </row>
    <row r="352" spans="2:5" x14ac:dyDescent="0.25">
      <c r="B352" t="s">
        <v>1</v>
      </c>
      <c r="C352" t="str">
        <f>_xlfn.IFNA(VLOOKUP(AllFromBZ[[#This Row],[All (From BZ)]],Table6[Subnautica],1,0),"BELOW_ZERO")</f>
        <v>Kelp_TechSite_Scattered</v>
      </c>
      <c r="E352" t="s">
        <v>635</v>
      </c>
    </row>
    <row r="353" spans="2:5" x14ac:dyDescent="0.25">
      <c r="B353" t="s">
        <v>545</v>
      </c>
      <c r="C353" t="str">
        <f>_xlfn.IFNA(VLOOKUP(AllFromBZ[[#This Row],[All (From BZ)]],Table6[Subnautica],1,0),"BELOW_ZERO")</f>
        <v>Kelp_UniqueCreature</v>
      </c>
      <c r="E353" t="s">
        <v>636</v>
      </c>
    </row>
    <row r="354" spans="2:5" x14ac:dyDescent="0.25">
      <c r="B354" t="s">
        <v>546</v>
      </c>
      <c r="C354" t="str">
        <f>_xlfn.IFNA(VLOOKUP(AllFromBZ[[#This Row],[All (From BZ)]],Table6[Subnautica],1,0),"BELOW_ZERO")</f>
        <v>Kelp_UniqueCreatureCave</v>
      </c>
      <c r="E354" t="s">
        <v>637</v>
      </c>
    </row>
    <row r="355" spans="2:5" x14ac:dyDescent="0.25">
      <c r="B355" t="s">
        <v>547</v>
      </c>
      <c r="C355" t="str">
        <f>_xlfn.IFNA(VLOOKUP(AllFromBZ[[#This Row],[All (From BZ)]],Table6[Subnautica],1,0),"BELOW_ZERO")</f>
        <v>Kelp_VineBase</v>
      </c>
      <c r="E355" t="s">
        <v>638</v>
      </c>
    </row>
    <row r="356" spans="2:5" x14ac:dyDescent="0.25">
      <c r="B356" t="s">
        <v>548</v>
      </c>
      <c r="C356" t="str">
        <f>_xlfn.IFNA(VLOOKUP(AllFromBZ[[#This Row],[All (From BZ)]],Table6[Subnautica],1,0),"BELOW_ZERO")</f>
        <v>Kelp_Wall</v>
      </c>
      <c r="E356" t="s">
        <v>639</v>
      </c>
    </row>
    <row r="357" spans="2:5" x14ac:dyDescent="0.25">
      <c r="B357" t="s">
        <v>549</v>
      </c>
      <c r="C357" t="str">
        <f>_xlfn.IFNA(VLOOKUP(AllFromBZ[[#This Row],[All (From BZ)]],Table6[Subnautica],1,0),"BELOW_ZERO")</f>
        <v>Kelp__Generic_Obsolete</v>
      </c>
      <c r="E357" t="s">
        <v>640</v>
      </c>
    </row>
    <row r="358" spans="2:5" x14ac:dyDescent="0.25">
      <c r="B358" t="s">
        <v>550</v>
      </c>
      <c r="C358" t="str">
        <f>_xlfn.IFNA(VLOOKUP(AllFromBZ[[#This Row],[All (From BZ)]],Table6[Subnautica],1,0),"BELOW_ZERO")</f>
        <v>KooshZone_CaveFloor</v>
      </c>
      <c r="E358" t="s">
        <v>641</v>
      </c>
    </row>
    <row r="359" spans="2:5" x14ac:dyDescent="0.25">
      <c r="B359" t="s">
        <v>551</v>
      </c>
      <c r="C359" t="str">
        <f>_xlfn.IFNA(VLOOKUP(AllFromBZ[[#This Row],[All (From BZ)]],Table6[Subnautica],1,0),"BELOW_ZERO")</f>
        <v>KooshZone_CaveSpecial</v>
      </c>
      <c r="E359" t="s">
        <v>642</v>
      </c>
    </row>
    <row r="360" spans="2:5" x14ac:dyDescent="0.25">
      <c r="B360" t="s">
        <v>552</v>
      </c>
      <c r="C360" t="str">
        <f>_xlfn.IFNA(VLOOKUP(AllFromBZ[[#This Row],[All (From BZ)]],Table6[Subnautica],1,0),"BELOW_ZERO")</f>
        <v>KooshZone_CaveWall</v>
      </c>
      <c r="E360" t="s">
        <v>643</v>
      </c>
    </row>
    <row r="361" spans="2:5" x14ac:dyDescent="0.25">
      <c r="B361" t="s">
        <v>553</v>
      </c>
      <c r="C361" t="str">
        <f>_xlfn.IFNA(VLOOKUP(AllFromBZ[[#This Row],[All (From BZ)]],Table6[Subnautica],1,0),"BELOW_ZERO")</f>
        <v>KooshZone_Coral</v>
      </c>
      <c r="E361" t="s">
        <v>644</v>
      </c>
    </row>
    <row r="362" spans="2:5" x14ac:dyDescent="0.25">
      <c r="B362" t="s">
        <v>554</v>
      </c>
      <c r="C362" t="str">
        <f>_xlfn.IFNA(VLOOKUP(AllFromBZ[[#This Row],[All (From BZ)]],Table6[Subnautica],1,0),"BELOW_ZERO")</f>
        <v>KooshZone_EscapePod</v>
      </c>
      <c r="E362" t="s">
        <v>645</v>
      </c>
    </row>
    <row r="363" spans="2:5" x14ac:dyDescent="0.25">
      <c r="B363" t="s">
        <v>555</v>
      </c>
      <c r="C363" t="str">
        <f>_xlfn.IFNA(VLOOKUP(AllFromBZ[[#This Row],[All (From BZ)]],Table6[Subnautica],1,0),"BELOW_ZERO")</f>
        <v>KooshZone_Geyser</v>
      </c>
      <c r="E363" t="s">
        <v>646</v>
      </c>
    </row>
    <row r="364" spans="2:5" x14ac:dyDescent="0.25">
      <c r="B364" t="s">
        <v>556</v>
      </c>
      <c r="C364" t="str">
        <f>_xlfn.IFNA(VLOOKUP(AllFromBZ[[#This Row],[All (From BZ)]],Table6[Subnautica],1,0),"BELOW_ZERO")</f>
        <v>KooshZone_Grass</v>
      </c>
      <c r="E364" t="s">
        <v>647</v>
      </c>
    </row>
    <row r="365" spans="2:5" x14ac:dyDescent="0.25">
      <c r="B365" t="s">
        <v>557</v>
      </c>
      <c r="C365" t="str">
        <f>_xlfn.IFNA(VLOOKUP(AllFromBZ[[#This Row],[All (From BZ)]],Table6[Subnautica],1,0),"BELOW_ZERO")</f>
        <v>KooshZone_HugeKooshBase</v>
      </c>
      <c r="E365" t="s">
        <v>648</v>
      </c>
    </row>
    <row r="366" spans="2:5" x14ac:dyDescent="0.25">
      <c r="B366" t="s">
        <v>558</v>
      </c>
      <c r="C366" t="str">
        <f>_xlfn.IFNA(VLOOKUP(AllFromBZ[[#This Row],[All (From BZ)]],Table6[Subnautica],1,0),"BELOW_ZERO")</f>
        <v>KooshZone_KooshReefs</v>
      </c>
      <c r="E366" t="s">
        <v>649</v>
      </c>
    </row>
    <row r="367" spans="2:5" x14ac:dyDescent="0.25">
      <c r="B367" t="s">
        <v>559</v>
      </c>
      <c r="C367" t="str">
        <f>_xlfn.IFNA(VLOOKUP(AllFromBZ[[#This Row],[All (From BZ)]],Table6[Subnautica],1,0),"BELOW_ZERO")</f>
        <v>KooshZone_Koosharama</v>
      </c>
      <c r="E367" t="s">
        <v>650</v>
      </c>
    </row>
    <row r="368" spans="2:5" x14ac:dyDescent="0.25">
      <c r="B368" t="s">
        <v>560</v>
      </c>
      <c r="C368" t="str">
        <f>_xlfn.IFNA(VLOOKUP(AllFromBZ[[#This Row],[All (From BZ)]],Table6[Subnautica],1,0),"BELOW_ZERO")</f>
        <v>KooshZone_MountainRidges</v>
      </c>
      <c r="E368" t="s">
        <v>651</v>
      </c>
    </row>
    <row r="369" spans="2:5" x14ac:dyDescent="0.25">
      <c r="B369" t="s">
        <v>561</v>
      </c>
      <c r="C369" t="str">
        <f>_xlfn.IFNA(VLOOKUP(AllFromBZ[[#This Row],[All (From BZ)]],Table6[Subnautica],1,0),"BELOW_ZERO")</f>
        <v>KooshZone_Mountains</v>
      </c>
      <c r="E369" t="s">
        <v>652</v>
      </c>
    </row>
    <row r="370" spans="2:5" x14ac:dyDescent="0.25">
      <c r="B370" t="s">
        <v>562</v>
      </c>
      <c r="C370" t="str">
        <f>_xlfn.IFNA(VLOOKUP(AllFromBZ[[#This Row],[All (From BZ)]],Table6[Subnautica],1,0),"BELOW_ZERO")</f>
        <v>KooshZone_OpenDeep_CreatureOnly</v>
      </c>
      <c r="E370" t="s">
        <v>653</v>
      </c>
    </row>
    <row r="371" spans="2:5" x14ac:dyDescent="0.25">
      <c r="B371" t="s">
        <v>563</v>
      </c>
      <c r="C371" t="str">
        <f>_xlfn.IFNA(VLOOKUP(AllFromBZ[[#This Row],[All (From BZ)]],Table6[Subnautica],1,0),"BELOW_ZERO")</f>
        <v>KooshZone_OpenShallow_CreatureOnly</v>
      </c>
      <c r="E371" t="s">
        <v>654</v>
      </c>
    </row>
    <row r="372" spans="2:5" x14ac:dyDescent="0.25">
      <c r="B372" t="s">
        <v>564</v>
      </c>
      <c r="C372" t="str">
        <f>_xlfn.IFNA(VLOOKUP(AllFromBZ[[#This Row],[All (From BZ)]],Table6[Subnautica],1,0),"BELOW_ZERO")</f>
        <v>KooshZone_RockWall</v>
      </c>
      <c r="E372" t="s">
        <v>655</v>
      </c>
    </row>
    <row r="373" spans="2:5" x14ac:dyDescent="0.25">
      <c r="B373" t="s">
        <v>565</v>
      </c>
      <c r="C373" t="str">
        <f>_xlfn.IFNA(VLOOKUP(AllFromBZ[[#This Row],[All (From BZ)]],Table6[Subnautica],1,0),"BELOW_ZERO")</f>
        <v>KooshZone_Sand</v>
      </c>
      <c r="E373" t="s">
        <v>656</v>
      </c>
    </row>
    <row r="374" spans="2:5" x14ac:dyDescent="0.25">
      <c r="B374" t="s">
        <v>566</v>
      </c>
      <c r="C374" t="str">
        <f>_xlfn.IFNA(VLOOKUP(AllFromBZ[[#This Row],[All (From BZ)]],Table6[Subnautica],1,0),"BELOW_ZERO")</f>
        <v>KooshZone_TechSite</v>
      </c>
      <c r="E374" t="s">
        <v>657</v>
      </c>
    </row>
    <row r="375" spans="2:5" x14ac:dyDescent="0.25">
      <c r="B375" t="s">
        <v>567</v>
      </c>
      <c r="C375" t="str">
        <f>_xlfn.IFNA(VLOOKUP(AllFromBZ[[#This Row],[All (From BZ)]],Table6[Subnautica],1,0),"BELOW_ZERO")</f>
        <v>KooshZone_TechSite_Barrier</v>
      </c>
      <c r="E375" t="s">
        <v>658</v>
      </c>
    </row>
    <row r="376" spans="2:5" x14ac:dyDescent="0.25">
      <c r="B376" t="s">
        <v>568</v>
      </c>
      <c r="C376" t="str">
        <f>_xlfn.IFNA(VLOOKUP(AllFromBZ[[#This Row],[All (From BZ)]],Table6[Subnautica],1,0),"BELOW_ZERO")</f>
        <v>KooshZone_TechSite_Hidden_Obsolete</v>
      </c>
      <c r="E376" t="s">
        <v>659</v>
      </c>
    </row>
    <row r="377" spans="2:5" x14ac:dyDescent="0.25">
      <c r="B377" t="s">
        <v>3</v>
      </c>
      <c r="C377" t="str">
        <f>_xlfn.IFNA(VLOOKUP(AllFromBZ[[#This Row],[All (From BZ)]],Table6[Subnautica],1,0),"BELOW_ZERO")</f>
        <v>KooshZone_TechSite_Scatter</v>
      </c>
      <c r="E377" t="s">
        <v>660</v>
      </c>
    </row>
    <row r="378" spans="2:5" x14ac:dyDescent="0.25">
      <c r="B378" t="s">
        <v>569</v>
      </c>
      <c r="C378" t="str">
        <f>_xlfn.IFNA(VLOOKUP(AllFromBZ[[#This Row],[All (From BZ)]],Table6[Subnautica],1,0),"BELOW_ZERO")</f>
        <v>KooshZone__Generic_Obsolete</v>
      </c>
      <c r="E378" t="s">
        <v>661</v>
      </c>
    </row>
    <row r="379" spans="2:5" x14ac:dyDescent="0.25">
      <c r="B379" t="s">
        <v>570</v>
      </c>
      <c r="C379" t="str">
        <f>_xlfn.IFNA(VLOOKUP(AllFromBZ[[#This Row],[All (From BZ)]],Table6[Subnautica],1,0),"BELOW_ZERO")</f>
        <v>LavaZone__Generic_Obsolete</v>
      </c>
      <c r="E379" t="s">
        <v>662</v>
      </c>
    </row>
    <row r="380" spans="2:5" x14ac:dyDescent="0.25">
      <c r="B380" t="s">
        <v>120</v>
      </c>
      <c r="C380" t="str">
        <f>_xlfn.IFNA(VLOOKUP(AllFromBZ[[#This Row],[All (From BZ)]],Table6[Subnautica],1,0),"BELOW_ZERO")</f>
        <v>BELOW_ZERO</v>
      </c>
      <c r="E380" t="s">
        <v>663</v>
      </c>
    </row>
    <row r="381" spans="2:5" x14ac:dyDescent="0.25">
      <c r="B381" t="s">
        <v>121</v>
      </c>
      <c r="C381" t="str">
        <f>_xlfn.IFNA(VLOOKUP(AllFromBZ[[#This Row],[All (From BZ)]],Table6[Subnautica],1,0),"BELOW_ZERO")</f>
        <v>BELOW_ZERO</v>
      </c>
      <c r="E381" t="s">
        <v>664</v>
      </c>
    </row>
    <row r="382" spans="2:5" x14ac:dyDescent="0.25">
      <c r="B382" t="s">
        <v>122</v>
      </c>
      <c r="C382" t="str">
        <f>_xlfn.IFNA(VLOOKUP(AllFromBZ[[#This Row],[All (From BZ)]],Table6[Subnautica],1,0),"BELOW_ZERO")</f>
        <v>BELOW_ZERO</v>
      </c>
      <c r="E382" t="s">
        <v>665</v>
      </c>
    </row>
    <row r="383" spans="2:5" x14ac:dyDescent="0.25">
      <c r="B383" t="s">
        <v>123</v>
      </c>
      <c r="C383" t="str">
        <f>_xlfn.IFNA(VLOOKUP(AllFromBZ[[#This Row],[All (From BZ)]],Table6[Subnautica],1,0),"BELOW_ZERO")</f>
        <v>BELOW_ZERO</v>
      </c>
      <c r="E383" t="s">
        <v>666</v>
      </c>
    </row>
    <row r="384" spans="2:5" x14ac:dyDescent="0.25">
      <c r="B384" t="s">
        <v>124</v>
      </c>
      <c r="C384" t="str">
        <f>_xlfn.IFNA(VLOOKUP(AllFromBZ[[#This Row],[All (From BZ)]],Table6[Subnautica],1,0),"BELOW_ZERO")</f>
        <v>BELOW_ZERO</v>
      </c>
      <c r="E384" t="s">
        <v>667</v>
      </c>
    </row>
    <row r="385" spans="2:5" x14ac:dyDescent="0.25">
      <c r="B385" t="s">
        <v>125</v>
      </c>
      <c r="C385" t="str">
        <f>_xlfn.IFNA(VLOOKUP(AllFromBZ[[#This Row],[All (From BZ)]],Table6[Subnautica],1,0),"BELOW_ZERO")</f>
        <v>BELOW_ZERO</v>
      </c>
      <c r="E385" t="s">
        <v>668</v>
      </c>
    </row>
    <row r="386" spans="2:5" x14ac:dyDescent="0.25">
      <c r="B386" t="s">
        <v>126</v>
      </c>
      <c r="C386" t="str">
        <f>_xlfn.IFNA(VLOOKUP(AllFromBZ[[#This Row],[All (From BZ)]],Table6[Subnautica],1,0),"BELOW_ZERO")</f>
        <v>BELOW_ZERO</v>
      </c>
      <c r="E386" t="s">
        <v>669</v>
      </c>
    </row>
    <row r="387" spans="2:5" x14ac:dyDescent="0.25">
      <c r="B387" t="s">
        <v>127</v>
      </c>
      <c r="C387" t="str">
        <f>_xlfn.IFNA(VLOOKUP(AllFromBZ[[#This Row],[All (From BZ)]],Table6[Subnautica],1,0),"BELOW_ZERO")</f>
        <v>BELOW_ZERO</v>
      </c>
      <c r="E387" t="s">
        <v>670</v>
      </c>
    </row>
    <row r="388" spans="2:5" x14ac:dyDescent="0.25">
      <c r="B388" t="s">
        <v>128</v>
      </c>
      <c r="C388" t="str">
        <f>_xlfn.IFNA(VLOOKUP(AllFromBZ[[#This Row],[All (From BZ)]],Table6[Subnautica],1,0),"BELOW_ZERO")</f>
        <v>BELOW_ZERO</v>
      </c>
      <c r="E388" t="s">
        <v>671</v>
      </c>
    </row>
    <row r="389" spans="2:5" x14ac:dyDescent="0.25">
      <c r="B389" t="s">
        <v>129</v>
      </c>
      <c r="C389" t="str">
        <f>_xlfn.IFNA(VLOOKUP(AllFromBZ[[#This Row],[All (From BZ)]],Table6[Subnautica],1,0),"BELOW_ZERO")</f>
        <v>BELOW_ZERO</v>
      </c>
      <c r="E389" t="s">
        <v>672</v>
      </c>
    </row>
    <row r="390" spans="2:5" x14ac:dyDescent="0.25">
      <c r="B390" t="s">
        <v>130</v>
      </c>
      <c r="C390" t="str">
        <f>_xlfn.IFNA(VLOOKUP(AllFromBZ[[#This Row],[All (From BZ)]],Table6[Subnautica],1,0),"BELOW_ZERO")</f>
        <v>BELOW_ZERO</v>
      </c>
      <c r="E390" t="s">
        <v>673</v>
      </c>
    </row>
    <row r="391" spans="2:5" x14ac:dyDescent="0.25">
      <c r="B391" t="s">
        <v>131</v>
      </c>
      <c r="C391" t="str">
        <f>_xlfn.IFNA(VLOOKUP(AllFromBZ[[#This Row],[All (From BZ)]],Table6[Subnautica],1,0),"BELOW_ZERO")</f>
        <v>BELOW_ZERO</v>
      </c>
      <c r="E391" t="s">
        <v>674</v>
      </c>
    </row>
    <row r="392" spans="2:5" x14ac:dyDescent="0.25">
      <c r="B392" t="s">
        <v>132</v>
      </c>
      <c r="C392" t="str">
        <f>_xlfn.IFNA(VLOOKUP(AllFromBZ[[#This Row],[All (From BZ)]],Table6[Subnautica],1,0),"BELOW_ZERO")</f>
        <v>BELOW_ZERO</v>
      </c>
      <c r="E392" t="s">
        <v>675</v>
      </c>
    </row>
    <row r="393" spans="2:5" x14ac:dyDescent="0.25">
      <c r="B393" t="s">
        <v>133</v>
      </c>
      <c r="C393" t="str">
        <f>_xlfn.IFNA(VLOOKUP(AllFromBZ[[#This Row],[All (From BZ)]],Table6[Subnautica],1,0),"BELOW_ZERO")</f>
        <v>BELOW_ZERO</v>
      </c>
      <c r="E393" t="s">
        <v>676</v>
      </c>
    </row>
    <row r="394" spans="2:5" x14ac:dyDescent="0.25">
      <c r="B394" t="s">
        <v>134</v>
      </c>
      <c r="C394" t="str">
        <f>_xlfn.IFNA(VLOOKUP(AllFromBZ[[#This Row],[All (From BZ)]],Table6[Subnautica],1,0),"BELOW_ZERO")</f>
        <v>BELOW_ZERO</v>
      </c>
      <c r="E394" t="s">
        <v>0</v>
      </c>
    </row>
    <row r="395" spans="2:5" x14ac:dyDescent="0.25">
      <c r="B395" t="s">
        <v>135</v>
      </c>
      <c r="C395" t="str">
        <f>_xlfn.IFNA(VLOOKUP(AllFromBZ[[#This Row],[All (From BZ)]],Table6[Subnautica],1,0),"BELOW_ZERO")</f>
        <v>BELOW_ZERO</v>
      </c>
      <c r="E395" t="s">
        <v>677</v>
      </c>
    </row>
    <row r="396" spans="2:5" x14ac:dyDescent="0.25">
      <c r="B396" t="s">
        <v>136</v>
      </c>
      <c r="C396" t="str">
        <f>_xlfn.IFNA(VLOOKUP(AllFromBZ[[#This Row],[All (From BZ)]],Table6[Subnautica],1,0),"BELOW_ZERO")</f>
        <v>BELOW_ZERO</v>
      </c>
      <c r="E396" t="s">
        <v>678</v>
      </c>
    </row>
    <row r="397" spans="2:5" x14ac:dyDescent="0.25">
      <c r="B397" t="s">
        <v>137</v>
      </c>
      <c r="C397" t="str">
        <f>_xlfn.IFNA(VLOOKUP(AllFromBZ[[#This Row],[All (From BZ)]],Table6[Subnautica],1,0),"BELOW_ZERO")</f>
        <v>BELOW_ZERO</v>
      </c>
      <c r="E397" t="s">
        <v>679</v>
      </c>
    </row>
    <row r="398" spans="2:5" x14ac:dyDescent="0.25">
      <c r="B398" t="s">
        <v>138</v>
      </c>
      <c r="C398" t="str">
        <f>_xlfn.IFNA(VLOOKUP(AllFromBZ[[#This Row],[All (From BZ)]],Table6[Subnautica],1,0),"BELOW_ZERO")</f>
        <v>BELOW_ZERO</v>
      </c>
      <c r="E398" t="s">
        <v>680</v>
      </c>
    </row>
    <row r="399" spans="2:5" x14ac:dyDescent="0.25">
      <c r="B399" t="s">
        <v>139</v>
      </c>
      <c r="C399" t="str">
        <f>_xlfn.IFNA(VLOOKUP(AllFromBZ[[#This Row],[All (From BZ)]],Table6[Subnautica],1,0),"BELOW_ZERO")</f>
        <v>BELOW_ZERO</v>
      </c>
      <c r="E399" t="s">
        <v>681</v>
      </c>
    </row>
    <row r="400" spans="2:5" x14ac:dyDescent="0.25">
      <c r="B400" t="s">
        <v>140</v>
      </c>
      <c r="C400" t="str">
        <f>_xlfn.IFNA(VLOOKUP(AllFromBZ[[#This Row],[All (From BZ)]],Table6[Subnautica],1,0),"BELOW_ZERO")</f>
        <v>BELOW_ZERO</v>
      </c>
      <c r="E400" t="s">
        <v>682</v>
      </c>
    </row>
    <row r="401" spans="2:5" x14ac:dyDescent="0.25">
      <c r="B401" t="s">
        <v>141</v>
      </c>
      <c r="C401" t="str">
        <f>_xlfn.IFNA(VLOOKUP(AllFromBZ[[#This Row],[All (From BZ)]],Table6[Subnautica],1,0),"BELOW_ZERO")</f>
        <v>BELOW_ZERO</v>
      </c>
      <c r="E401" t="s">
        <v>683</v>
      </c>
    </row>
    <row r="402" spans="2:5" x14ac:dyDescent="0.25">
      <c r="B402" t="s">
        <v>142</v>
      </c>
      <c r="C402" t="str">
        <f>_xlfn.IFNA(VLOOKUP(AllFromBZ[[#This Row],[All (From BZ)]],Table6[Subnautica],1,0),"BELOW_ZERO")</f>
        <v>BELOW_ZERO</v>
      </c>
      <c r="E402" t="s">
        <v>684</v>
      </c>
    </row>
    <row r="403" spans="2:5" x14ac:dyDescent="0.25">
      <c r="B403" t="s">
        <v>143</v>
      </c>
      <c r="C403" t="str">
        <f>_xlfn.IFNA(VLOOKUP(AllFromBZ[[#This Row],[All (From BZ)]],Table6[Subnautica],1,0),"BELOW_ZERO")</f>
        <v>BELOW_ZERO</v>
      </c>
      <c r="E403" t="s">
        <v>685</v>
      </c>
    </row>
    <row r="404" spans="2:5" x14ac:dyDescent="0.25">
      <c r="B404" t="s">
        <v>144</v>
      </c>
      <c r="C404" t="str">
        <f>_xlfn.IFNA(VLOOKUP(AllFromBZ[[#This Row],[All (From BZ)]],Table6[Subnautica],1,0),"BELOW_ZERO")</f>
        <v>BELOW_ZERO</v>
      </c>
      <c r="E404" t="s">
        <v>686</v>
      </c>
    </row>
    <row r="405" spans="2:5" x14ac:dyDescent="0.25">
      <c r="B405" t="s">
        <v>145</v>
      </c>
      <c r="C405" t="str">
        <f>_xlfn.IFNA(VLOOKUP(AllFromBZ[[#This Row],[All (From BZ)]],Table6[Subnautica],1,0),"BELOW_ZERO")</f>
        <v>BELOW_ZERO</v>
      </c>
      <c r="E405" t="s">
        <v>687</v>
      </c>
    </row>
    <row r="406" spans="2:5" x14ac:dyDescent="0.25">
      <c r="B406" t="s">
        <v>146</v>
      </c>
      <c r="C406" t="str">
        <f>_xlfn.IFNA(VLOOKUP(AllFromBZ[[#This Row],[All (From BZ)]],Table6[Subnautica],1,0),"BELOW_ZERO")</f>
        <v>BELOW_ZERO</v>
      </c>
      <c r="E406" t="s">
        <v>688</v>
      </c>
    </row>
    <row r="407" spans="2:5" x14ac:dyDescent="0.25">
      <c r="B407" t="s">
        <v>147</v>
      </c>
      <c r="C407" t="str">
        <f>_xlfn.IFNA(VLOOKUP(AllFromBZ[[#This Row],[All (From BZ)]],Table6[Subnautica],1,0),"BELOW_ZERO")</f>
        <v>BELOW_ZERO</v>
      </c>
      <c r="E407" t="s">
        <v>689</v>
      </c>
    </row>
    <row r="408" spans="2:5" x14ac:dyDescent="0.25">
      <c r="B408" t="s">
        <v>148</v>
      </c>
      <c r="C408" t="str">
        <f>_xlfn.IFNA(VLOOKUP(AllFromBZ[[#This Row],[All (From BZ)]],Table6[Subnautica],1,0),"BELOW_ZERO")</f>
        <v>BELOW_ZERO</v>
      </c>
      <c r="E408" t="s">
        <v>690</v>
      </c>
    </row>
    <row r="409" spans="2:5" x14ac:dyDescent="0.25">
      <c r="B409" t="s">
        <v>149</v>
      </c>
      <c r="C409" t="str">
        <f>_xlfn.IFNA(VLOOKUP(AllFromBZ[[#This Row],[All (From BZ)]],Table6[Subnautica],1,0),"BELOW_ZERO")</f>
        <v>BELOW_ZERO</v>
      </c>
      <c r="E409" t="s">
        <v>691</v>
      </c>
    </row>
    <row r="410" spans="2:5" x14ac:dyDescent="0.25">
      <c r="B410" t="s">
        <v>150</v>
      </c>
      <c r="C410" t="str">
        <f>_xlfn.IFNA(VLOOKUP(AllFromBZ[[#This Row],[All (From BZ)]],Table6[Subnautica],1,0),"BELOW_ZERO")</f>
        <v>BELOW_ZERO</v>
      </c>
      <c r="E410" t="s">
        <v>692</v>
      </c>
    </row>
    <row r="411" spans="2:5" x14ac:dyDescent="0.25">
      <c r="B411" t="s">
        <v>151</v>
      </c>
      <c r="C411" t="str">
        <f>_xlfn.IFNA(VLOOKUP(AllFromBZ[[#This Row],[All (From BZ)]],Table6[Subnautica],1,0),"BELOW_ZERO")</f>
        <v>BELOW_ZERO</v>
      </c>
      <c r="E411" t="s">
        <v>693</v>
      </c>
    </row>
    <row r="412" spans="2:5" x14ac:dyDescent="0.25">
      <c r="B412" t="s">
        <v>152</v>
      </c>
      <c r="C412" t="str">
        <f>_xlfn.IFNA(VLOOKUP(AllFromBZ[[#This Row],[All (From BZ)]],Table6[Subnautica],1,0),"BELOW_ZERO")</f>
        <v>BELOW_ZERO</v>
      </c>
      <c r="E412" t="s">
        <v>10</v>
      </c>
    </row>
    <row r="413" spans="2:5" x14ac:dyDescent="0.25">
      <c r="B413" t="s">
        <v>153</v>
      </c>
      <c r="C413" t="str">
        <f>_xlfn.IFNA(VLOOKUP(AllFromBZ[[#This Row],[All (From BZ)]],Table6[Subnautica],1,0),"BELOW_ZERO")</f>
        <v>BELOW_ZERO</v>
      </c>
      <c r="E413" t="s">
        <v>694</v>
      </c>
    </row>
    <row r="414" spans="2:5" x14ac:dyDescent="0.25">
      <c r="B414" t="s">
        <v>154</v>
      </c>
      <c r="C414" t="str">
        <f>_xlfn.IFNA(VLOOKUP(AllFromBZ[[#This Row],[All (From BZ)]],Table6[Subnautica],1,0),"BELOW_ZERO")</f>
        <v>BELOW_ZERO</v>
      </c>
      <c r="E414" t="s">
        <v>695</v>
      </c>
    </row>
    <row r="415" spans="2:5" x14ac:dyDescent="0.25">
      <c r="B415" t="s">
        <v>155</v>
      </c>
      <c r="C415" t="str">
        <f>_xlfn.IFNA(VLOOKUP(AllFromBZ[[#This Row],[All (From BZ)]],Table6[Subnautica],1,0),"BELOW_ZERO")</f>
        <v>BELOW_ZERO</v>
      </c>
      <c r="E415" t="s">
        <v>696</v>
      </c>
    </row>
    <row r="416" spans="2:5" x14ac:dyDescent="0.25">
      <c r="B416" t="s">
        <v>156</v>
      </c>
      <c r="C416" t="str">
        <f>_xlfn.IFNA(VLOOKUP(AllFromBZ[[#This Row],[All (From BZ)]],Table6[Subnautica],1,0),"BELOW_ZERO")</f>
        <v>BELOW_ZERO</v>
      </c>
      <c r="E416" t="s">
        <v>697</v>
      </c>
    </row>
    <row r="417" spans="2:5" x14ac:dyDescent="0.25">
      <c r="B417" t="s">
        <v>157</v>
      </c>
      <c r="C417" t="str">
        <f>_xlfn.IFNA(VLOOKUP(AllFromBZ[[#This Row],[All (From BZ)]],Table6[Subnautica],1,0),"BELOW_ZERO")</f>
        <v>BELOW_ZERO</v>
      </c>
      <c r="E417" t="s">
        <v>698</v>
      </c>
    </row>
    <row r="418" spans="2:5" x14ac:dyDescent="0.25">
      <c r="B418" t="s">
        <v>158</v>
      </c>
      <c r="C418" t="str">
        <f>_xlfn.IFNA(VLOOKUP(AllFromBZ[[#This Row],[All (From BZ)]],Table6[Subnautica],1,0),"BELOW_ZERO")</f>
        <v>BELOW_ZERO</v>
      </c>
      <c r="E418" t="s">
        <v>699</v>
      </c>
    </row>
    <row r="419" spans="2:5" x14ac:dyDescent="0.25">
      <c r="B419" t="s">
        <v>159</v>
      </c>
      <c r="C419" t="str">
        <f>_xlfn.IFNA(VLOOKUP(AllFromBZ[[#This Row],[All (From BZ)]],Table6[Subnautica],1,0),"BELOW_ZERO")</f>
        <v>BELOW_ZERO</v>
      </c>
      <c r="E419" t="s">
        <v>700</v>
      </c>
    </row>
    <row r="420" spans="2:5" x14ac:dyDescent="0.25">
      <c r="B420" t="s">
        <v>160</v>
      </c>
      <c r="C420" t="str">
        <f>_xlfn.IFNA(VLOOKUP(AllFromBZ[[#This Row],[All (From BZ)]],Table6[Subnautica],1,0),"BELOW_ZERO")</f>
        <v>BELOW_ZERO</v>
      </c>
      <c r="E420" t="s">
        <v>701</v>
      </c>
    </row>
    <row r="421" spans="2:5" x14ac:dyDescent="0.25">
      <c r="B421" t="s">
        <v>161</v>
      </c>
      <c r="C421" t="str">
        <f>_xlfn.IFNA(VLOOKUP(AllFromBZ[[#This Row],[All (From BZ)]],Table6[Subnautica],1,0),"BELOW_ZERO")</f>
        <v>BELOW_ZERO</v>
      </c>
      <c r="E421" t="s">
        <v>702</v>
      </c>
    </row>
    <row r="422" spans="2:5" x14ac:dyDescent="0.25">
      <c r="B422" t="s">
        <v>162</v>
      </c>
      <c r="C422" t="str">
        <f>_xlfn.IFNA(VLOOKUP(AllFromBZ[[#This Row],[All (From BZ)]],Table6[Subnautica],1,0),"BELOW_ZERO")</f>
        <v>BELOW_ZERO</v>
      </c>
      <c r="E422" t="s">
        <v>703</v>
      </c>
    </row>
    <row r="423" spans="2:5" x14ac:dyDescent="0.25">
      <c r="B423" t="s">
        <v>163</v>
      </c>
      <c r="C423" t="str">
        <f>_xlfn.IFNA(VLOOKUP(AllFromBZ[[#This Row],[All (From BZ)]],Table6[Subnautica],1,0),"BELOW_ZERO")</f>
        <v>BELOW_ZERO</v>
      </c>
      <c r="E423" t="s">
        <v>704</v>
      </c>
    </row>
    <row r="424" spans="2:5" x14ac:dyDescent="0.25">
      <c r="B424" t="s">
        <v>164</v>
      </c>
      <c r="C424" t="str">
        <f>_xlfn.IFNA(VLOOKUP(AllFromBZ[[#This Row],[All (From BZ)]],Table6[Subnautica],1,0),"BELOW_ZERO")</f>
        <v>BELOW_ZERO</v>
      </c>
      <c r="E424" t="s">
        <v>705</v>
      </c>
    </row>
    <row r="425" spans="2:5" x14ac:dyDescent="0.25">
      <c r="B425" t="s">
        <v>571</v>
      </c>
      <c r="C425" t="str">
        <f>_xlfn.IFNA(VLOOKUP(AllFromBZ[[#This Row],[All (From BZ)]],Table6[Subnautica],1,0),"BELOW_ZERO")</f>
        <v>LostRiverCorridor_Ceiling</v>
      </c>
      <c r="E425" t="s">
        <v>706</v>
      </c>
    </row>
    <row r="426" spans="2:5" x14ac:dyDescent="0.25">
      <c r="B426" t="s">
        <v>572</v>
      </c>
      <c r="C426" t="str">
        <f>_xlfn.IFNA(VLOOKUP(AllFromBZ[[#This Row],[All (From BZ)]],Table6[Subnautica],1,0),"BELOW_ZERO")</f>
        <v>LostRiverCorridor_Ground</v>
      </c>
      <c r="E426" t="s">
        <v>707</v>
      </c>
    </row>
    <row r="427" spans="2:5" x14ac:dyDescent="0.25">
      <c r="B427" t="s">
        <v>573</v>
      </c>
      <c r="C427" t="str">
        <f>_xlfn.IFNA(VLOOKUP(AllFromBZ[[#This Row],[All (From BZ)]],Table6[Subnautica],1,0),"BELOW_ZERO")</f>
        <v>LostRiverCorridor_LakeFloor</v>
      </c>
      <c r="E427" t="s">
        <v>708</v>
      </c>
    </row>
    <row r="428" spans="2:5" x14ac:dyDescent="0.25">
      <c r="B428" t="s">
        <v>574</v>
      </c>
      <c r="C428" t="str">
        <f>_xlfn.IFNA(VLOOKUP(AllFromBZ[[#This Row],[All (From BZ)]],Table6[Subnautica],1,0),"BELOW_ZERO")</f>
        <v>LostRiverCorridor_LakeWall</v>
      </c>
      <c r="E428" t="s">
        <v>709</v>
      </c>
    </row>
    <row r="429" spans="2:5" x14ac:dyDescent="0.25">
      <c r="B429" t="s">
        <v>575</v>
      </c>
      <c r="C429" t="str">
        <f>_xlfn.IFNA(VLOOKUP(AllFromBZ[[#This Row],[All (From BZ)]],Table6[Subnautica],1,0),"BELOW_ZERO")</f>
        <v>LostRiverCorridor_LostRiverBase_Interior</v>
      </c>
      <c r="E429" t="s">
        <v>710</v>
      </c>
    </row>
    <row r="430" spans="2:5" x14ac:dyDescent="0.25">
      <c r="B430" t="s">
        <v>576</v>
      </c>
      <c r="C430" t="str">
        <f>_xlfn.IFNA(VLOOKUP(AllFromBZ[[#This Row],[All (From BZ)]],Table6[Subnautica],1,0),"BELOW_ZERO")</f>
        <v>LostRiverCorridor_Open_CreatureOnly</v>
      </c>
      <c r="E430" t="s">
        <v>711</v>
      </c>
    </row>
    <row r="431" spans="2:5" x14ac:dyDescent="0.25">
      <c r="B431" t="s">
        <v>577</v>
      </c>
      <c r="C431" t="str">
        <f>_xlfn.IFNA(VLOOKUP(AllFromBZ[[#This Row],[All (From BZ)]],Table6[Subnautica],1,0),"BELOW_ZERO")</f>
        <v>LostRiverCorridor_Roots</v>
      </c>
      <c r="E431" t="s">
        <v>712</v>
      </c>
    </row>
    <row r="432" spans="2:5" x14ac:dyDescent="0.25">
      <c r="B432" t="s">
        <v>578</v>
      </c>
      <c r="C432" t="str">
        <f>_xlfn.IFNA(VLOOKUP(AllFromBZ[[#This Row],[All (From BZ)]],Table6[Subnautica],1,0),"BELOW_ZERO")</f>
        <v>LostRiverCorridor_ThermalVents</v>
      </c>
      <c r="E432" t="s">
        <v>713</v>
      </c>
    </row>
    <row r="433" spans="2:5" x14ac:dyDescent="0.25">
      <c r="B433" t="s">
        <v>579</v>
      </c>
      <c r="C433" t="str">
        <f>_xlfn.IFNA(VLOOKUP(AllFromBZ[[#This Row],[All (From BZ)]],Table6[Subnautica],1,0),"BELOW_ZERO")</f>
        <v>LostRiverCorridor_Wall</v>
      </c>
      <c r="E433" t="s">
        <v>714</v>
      </c>
    </row>
    <row r="434" spans="2:5" x14ac:dyDescent="0.25">
      <c r="B434" t="s">
        <v>580</v>
      </c>
      <c r="C434" t="str">
        <f>_xlfn.IFNA(VLOOKUP(AllFromBZ[[#This Row],[All (From BZ)]],Table6[Subnautica],1,0),"BELOW_ZERO")</f>
        <v>LostRiverJunction_Ceiling</v>
      </c>
      <c r="E434" t="s">
        <v>715</v>
      </c>
    </row>
    <row r="435" spans="2:5" x14ac:dyDescent="0.25">
      <c r="B435" t="s">
        <v>581</v>
      </c>
      <c r="C435" t="str">
        <f>_xlfn.IFNA(VLOOKUP(AllFromBZ[[#This Row],[All (From BZ)]],Table6[Subnautica],1,0),"BELOW_ZERO")</f>
        <v>LostRiverJunction_Ground</v>
      </c>
      <c r="E435" t="s">
        <v>716</v>
      </c>
    </row>
    <row r="436" spans="2:5" x14ac:dyDescent="0.25">
      <c r="B436" t="s">
        <v>582</v>
      </c>
      <c r="C436" t="str">
        <f>_xlfn.IFNA(VLOOKUP(AllFromBZ[[#This Row],[All (From BZ)]],Table6[Subnautica],1,0),"BELOW_ZERO")</f>
        <v>LostRiverJunction_LakeFloor</v>
      </c>
      <c r="E436" t="s">
        <v>717</v>
      </c>
    </row>
    <row r="437" spans="2:5" x14ac:dyDescent="0.25">
      <c r="B437" t="s">
        <v>583</v>
      </c>
      <c r="C437" t="str">
        <f>_xlfn.IFNA(VLOOKUP(AllFromBZ[[#This Row],[All (From BZ)]],Table6[Subnautica],1,0),"BELOW_ZERO")</f>
        <v>LostRiverJunction_LakeWall</v>
      </c>
      <c r="E437" t="s">
        <v>718</v>
      </c>
    </row>
    <row r="438" spans="2:5" x14ac:dyDescent="0.25">
      <c r="B438" t="s">
        <v>584</v>
      </c>
      <c r="C438" t="str">
        <f>_xlfn.IFNA(VLOOKUP(AllFromBZ[[#This Row],[All (From BZ)]],Table6[Subnautica],1,0),"BELOW_ZERO")</f>
        <v>LostRiverJunction_LostRiverBase_Interior</v>
      </c>
      <c r="E438" t="s">
        <v>719</v>
      </c>
    </row>
    <row r="439" spans="2:5" x14ac:dyDescent="0.25">
      <c r="B439" t="s">
        <v>585</v>
      </c>
      <c r="C439" t="str">
        <f>_xlfn.IFNA(VLOOKUP(AllFromBZ[[#This Row],[All (From BZ)]],Table6[Subnautica],1,0),"BELOW_ZERO")</f>
        <v>LostRiverJunction_Open_CreatureOnly</v>
      </c>
      <c r="E439" t="s">
        <v>720</v>
      </c>
    </row>
    <row r="440" spans="2:5" x14ac:dyDescent="0.25">
      <c r="B440" t="s">
        <v>586</v>
      </c>
      <c r="C440" t="str">
        <f>_xlfn.IFNA(VLOOKUP(AllFromBZ[[#This Row],[All (From BZ)]],Table6[Subnautica],1,0),"BELOW_ZERO")</f>
        <v>LostRiverJunction_Roots</v>
      </c>
      <c r="E440" t="s">
        <v>721</v>
      </c>
    </row>
    <row r="441" spans="2:5" x14ac:dyDescent="0.25">
      <c r="B441" t="s">
        <v>587</v>
      </c>
      <c r="C441" t="str">
        <f>_xlfn.IFNA(VLOOKUP(AllFromBZ[[#This Row],[All (From BZ)]],Table6[Subnautica],1,0),"BELOW_ZERO")</f>
        <v>LostRiverJunction_ThermalVent</v>
      </c>
      <c r="E441" t="s">
        <v>722</v>
      </c>
    </row>
    <row r="442" spans="2:5" x14ac:dyDescent="0.25">
      <c r="B442" t="s">
        <v>588</v>
      </c>
      <c r="C442" t="str">
        <f>_xlfn.IFNA(VLOOKUP(AllFromBZ[[#This Row],[All (From BZ)]],Table6[Subnautica],1,0),"BELOW_ZERO")</f>
        <v>LostRiverJunction_Wall</v>
      </c>
      <c r="E442" t="s">
        <v>723</v>
      </c>
    </row>
    <row r="443" spans="2:5" x14ac:dyDescent="0.25">
      <c r="B443" t="s">
        <v>165</v>
      </c>
      <c r="C443" t="str">
        <f>_xlfn.IFNA(VLOOKUP(AllFromBZ[[#This Row],[All (From BZ)]],Table6[Subnautica],1,0),"BELOW_ZERO")</f>
        <v>BELOW_ZERO</v>
      </c>
      <c r="E443" t="s">
        <v>724</v>
      </c>
    </row>
    <row r="444" spans="2:5" x14ac:dyDescent="0.25">
      <c r="B444" t="s">
        <v>166</v>
      </c>
      <c r="C444" t="str">
        <f>_xlfn.IFNA(VLOOKUP(AllFromBZ[[#This Row],[All (From BZ)]],Table6[Subnautica],1,0),"BELOW_ZERO")</f>
        <v>BELOW_ZERO</v>
      </c>
      <c r="E444" t="s">
        <v>725</v>
      </c>
    </row>
    <row r="445" spans="2:5" x14ac:dyDescent="0.25">
      <c r="B445" t="s">
        <v>167</v>
      </c>
      <c r="C445" t="str">
        <f>_xlfn.IFNA(VLOOKUP(AllFromBZ[[#This Row],[All (From BZ)]],Table6[Subnautica],1,0),"BELOW_ZERO")</f>
        <v>BELOW_ZERO</v>
      </c>
      <c r="E445" t="s">
        <v>726</v>
      </c>
    </row>
    <row r="446" spans="2:5" x14ac:dyDescent="0.25">
      <c r="B446" t="s">
        <v>168</v>
      </c>
      <c r="C446" t="str">
        <f>_xlfn.IFNA(VLOOKUP(AllFromBZ[[#This Row],[All (From BZ)]],Table6[Subnautica],1,0),"BELOW_ZERO")</f>
        <v>BELOW_ZERO</v>
      </c>
      <c r="E446" t="s">
        <v>727</v>
      </c>
    </row>
    <row r="447" spans="2:5" x14ac:dyDescent="0.25">
      <c r="B447" t="s">
        <v>169</v>
      </c>
      <c r="C447" t="str">
        <f>_xlfn.IFNA(VLOOKUP(AllFromBZ[[#This Row],[All (From BZ)]],Table6[Subnautica],1,0),"BELOW_ZERO")</f>
        <v>BELOW_ZERO</v>
      </c>
      <c r="E447" t="s">
        <v>728</v>
      </c>
    </row>
    <row r="448" spans="2:5" x14ac:dyDescent="0.25">
      <c r="B448" t="s">
        <v>170</v>
      </c>
      <c r="C448" t="str">
        <f>_xlfn.IFNA(VLOOKUP(AllFromBZ[[#This Row],[All (From BZ)]],Table6[Subnautica],1,0),"BELOW_ZERO")</f>
        <v>Medkit_Storage</v>
      </c>
      <c r="E448" t="s">
        <v>729</v>
      </c>
    </row>
    <row r="449" spans="2:5" x14ac:dyDescent="0.25">
      <c r="B449" t="s">
        <v>589</v>
      </c>
      <c r="C449" t="str">
        <f>_xlfn.IFNA(VLOOKUP(AllFromBZ[[#This Row],[All (From BZ)]],Table6[Subnautica],1,0),"BELOW_ZERO")</f>
        <v>Mesas_Open</v>
      </c>
      <c r="E449" t="s">
        <v>730</v>
      </c>
    </row>
    <row r="450" spans="2:5" x14ac:dyDescent="0.25">
      <c r="B450" t="s">
        <v>590</v>
      </c>
      <c r="C450" t="str">
        <f>_xlfn.IFNA(VLOOKUP(AllFromBZ[[#This Row],[All (From BZ)]],Table6[Subnautica],1,0),"BELOW_ZERO")</f>
        <v>Mesas_Side</v>
      </c>
      <c r="E450" t="s">
        <v>731</v>
      </c>
    </row>
    <row r="451" spans="2:5" x14ac:dyDescent="0.25">
      <c r="B451" t="s">
        <v>591</v>
      </c>
      <c r="C451" t="str">
        <f>_xlfn.IFNA(VLOOKUP(AllFromBZ[[#This Row],[All (From BZ)]],Table6[Subnautica],1,0),"BELOW_ZERO")</f>
        <v>Mesas_Top</v>
      </c>
      <c r="E451" t="s">
        <v>732</v>
      </c>
    </row>
    <row r="452" spans="2:5" x14ac:dyDescent="0.25">
      <c r="B452" t="s">
        <v>171</v>
      </c>
      <c r="C452" t="str">
        <f>_xlfn.IFNA(VLOOKUP(AllFromBZ[[#This Row],[All (From BZ)]],Table6[Subnautica],1,0),"BELOW_ZERO")</f>
        <v>BELOW_ZERO</v>
      </c>
      <c r="E452" t="s">
        <v>733</v>
      </c>
    </row>
    <row r="453" spans="2:5" x14ac:dyDescent="0.25">
      <c r="B453" t="s">
        <v>172</v>
      </c>
      <c r="C453" t="str">
        <f>_xlfn.IFNA(VLOOKUP(AllFromBZ[[#This Row],[All (From BZ)]],Table6[Subnautica],1,0),"BELOW_ZERO")</f>
        <v>BELOW_ZERO</v>
      </c>
      <c r="E453" t="s">
        <v>734</v>
      </c>
    </row>
    <row r="454" spans="2:5" x14ac:dyDescent="0.25">
      <c r="B454" t="s">
        <v>173</v>
      </c>
      <c r="C454" t="str">
        <f>_xlfn.IFNA(VLOOKUP(AllFromBZ[[#This Row],[All (From BZ)]],Table6[Subnautica],1,0),"BELOW_ZERO")</f>
        <v>BELOW_ZERO</v>
      </c>
      <c r="E454" t="s">
        <v>735</v>
      </c>
    </row>
    <row r="455" spans="2:5" x14ac:dyDescent="0.25">
      <c r="B455" t="s">
        <v>174</v>
      </c>
      <c r="C455" t="str">
        <f>_xlfn.IFNA(VLOOKUP(AllFromBZ[[#This Row],[All (From BZ)]],Table6[Subnautica],1,0),"BELOW_ZERO")</f>
        <v>BELOW_ZERO</v>
      </c>
      <c r="E455" t="s">
        <v>736</v>
      </c>
    </row>
    <row r="456" spans="2:5" x14ac:dyDescent="0.25">
      <c r="B456" t="s">
        <v>592</v>
      </c>
      <c r="C456" t="str">
        <f>_xlfn.IFNA(VLOOKUP(AllFromBZ[[#This Row],[All (From BZ)]],Table6[Subnautica],1,0),"BELOW_ZERO")</f>
        <v>Mountains_Birds</v>
      </c>
      <c r="E456" t="s">
        <v>737</v>
      </c>
    </row>
    <row r="457" spans="2:5" x14ac:dyDescent="0.25">
      <c r="B457" t="s">
        <v>593</v>
      </c>
      <c r="C457" t="str">
        <f>_xlfn.IFNA(VLOOKUP(AllFromBZ[[#This Row],[All (From BZ)]],Table6[Subnautica],1,0),"BELOW_ZERO")</f>
        <v>Mountains_CaveCeiling</v>
      </c>
      <c r="E457" t="s">
        <v>738</v>
      </c>
    </row>
    <row r="458" spans="2:5" x14ac:dyDescent="0.25">
      <c r="B458" t="s">
        <v>594</v>
      </c>
      <c r="C458" t="str">
        <f>_xlfn.IFNA(VLOOKUP(AllFromBZ[[#This Row],[All (From BZ)]],Table6[Subnautica],1,0),"BELOW_ZERO")</f>
        <v>Mountains_CaveFloor</v>
      </c>
      <c r="E458" t="s">
        <v>739</v>
      </c>
    </row>
    <row r="459" spans="2:5" x14ac:dyDescent="0.25">
      <c r="B459" t="s">
        <v>595</v>
      </c>
      <c r="C459" t="str">
        <f>_xlfn.IFNA(VLOOKUP(AllFromBZ[[#This Row],[All (From BZ)]],Table6[Subnautica],1,0),"BELOW_ZERO")</f>
        <v>Mountains_CaveWall</v>
      </c>
      <c r="E459" t="s">
        <v>740</v>
      </c>
    </row>
    <row r="460" spans="2:5" x14ac:dyDescent="0.25">
      <c r="B460" t="s">
        <v>596</v>
      </c>
      <c r="C460" t="str">
        <f>_xlfn.IFNA(VLOOKUP(AllFromBZ[[#This Row],[All (From BZ)]],Table6[Subnautica],1,0),"BELOW_ZERO")</f>
        <v>Mountains_EscapePod</v>
      </c>
      <c r="E460" t="s">
        <v>741</v>
      </c>
    </row>
    <row r="461" spans="2:5" x14ac:dyDescent="0.25">
      <c r="B461" t="s">
        <v>597</v>
      </c>
      <c r="C461" t="str">
        <f>_xlfn.IFNA(VLOOKUP(AllFromBZ[[#This Row],[All (From BZ)]],Table6[Subnautica],1,0),"BELOW_ZERO")</f>
        <v>Mountains_Grass</v>
      </c>
      <c r="E461" t="s">
        <v>742</v>
      </c>
    </row>
    <row r="462" spans="2:5" x14ac:dyDescent="0.25">
      <c r="B462" t="s">
        <v>598</v>
      </c>
      <c r="C462" t="str">
        <f>_xlfn.IFNA(VLOOKUP(AllFromBZ[[#This Row],[All (From BZ)]],Table6[Subnautica],1,0),"BELOW_ZERO")</f>
        <v>Mountains_IslandCaveCeiling</v>
      </c>
      <c r="E462" t="s">
        <v>743</v>
      </c>
    </row>
    <row r="463" spans="2:5" x14ac:dyDescent="0.25">
      <c r="B463" t="s">
        <v>599</v>
      </c>
      <c r="C463" t="str">
        <f>_xlfn.IFNA(VLOOKUP(AllFromBZ[[#This Row],[All (From BZ)]],Table6[Subnautica],1,0),"BELOW_ZERO")</f>
        <v>Mountains_IslandCaveFloor</v>
      </c>
      <c r="E463" t="s">
        <v>744</v>
      </c>
    </row>
    <row r="464" spans="2:5" x14ac:dyDescent="0.25">
      <c r="B464" t="s">
        <v>600</v>
      </c>
      <c r="C464" t="str">
        <f>_xlfn.IFNA(VLOOKUP(AllFromBZ[[#This Row],[All (From BZ)]],Table6[Subnautica],1,0),"BELOW_ZERO")</f>
        <v>Mountains_IslandCaveWall</v>
      </c>
      <c r="E464" t="s">
        <v>745</v>
      </c>
    </row>
    <row r="465" spans="2:5" x14ac:dyDescent="0.25">
      <c r="B465" t="s">
        <v>601</v>
      </c>
      <c r="C465" t="str">
        <f>_xlfn.IFNA(VLOOKUP(AllFromBZ[[#This Row],[All (From BZ)]],Table6[Subnautica],1,0),"BELOW_ZERO")</f>
        <v>Mountains_IslandGrass</v>
      </c>
      <c r="E465" t="s">
        <v>746</v>
      </c>
    </row>
    <row r="466" spans="2:5" x14ac:dyDescent="0.25">
      <c r="B466" t="s">
        <v>602</v>
      </c>
      <c r="C466" t="str">
        <f>_xlfn.IFNA(VLOOKUP(AllFromBZ[[#This Row],[All (From BZ)]],Table6[Subnautica],1,0),"BELOW_ZERO")</f>
        <v>Mountains_IslandRock</v>
      </c>
      <c r="E466" t="s">
        <v>4</v>
      </c>
    </row>
    <row r="467" spans="2:5" x14ac:dyDescent="0.25">
      <c r="B467" t="s">
        <v>603</v>
      </c>
      <c r="C467" t="str">
        <f>_xlfn.IFNA(VLOOKUP(AllFromBZ[[#This Row],[All (From BZ)]],Table6[Subnautica],1,0),"BELOW_ZERO")</f>
        <v>Mountains_IslandSand</v>
      </c>
      <c r="E467" t="s">
        <v>747</v>
      </c>
    </row>
    <row r="468" spans="2:5" x14ac:dyDescent="0.25">
      <c r="B468" t="s">
        <v>604</v>
      </c>
      <c r="C468" t="str">
        <f>_xlfn.IFNA(VLOOKUP(AllFromBZ[[#This Row],[All (From BZ)]],Table6[Subnautica],1,0),"BELOW_ZERO")</f>
        <v>Mountains_OpenDeep_CreatureOnly</v>
      </c>
      <c r="E468" t="s">
        <v>208</v>
      </c>
    </row>
    <row r="469" spans="2:5" x14ac:dyDescent="0.25">
      <c r="B469" t="s">
        <v>605</v>
      </c>
      <c r="C469" t="str">
        <f>_xlfn.IFNA(VLOOKUP(AllFromBZ[[#This Row],[All (From BZ)]],Table6[Subnautica],1,0),"BELOW_ZERO")</f>
        <v>Mountains_OpenShallow_CreatureOnly</v>
      </c>
      <c r="E469" t="s">
        <v>748</v>
      </c>
    </row>
    <row r="470" spans="2:5" x14ac:dyDescent="0.25">
      <c r="B470" t="s">
        <v>606</v>
      </c>
      <c r="C470" t="str">
        <f>_xlfn.IFNA(VLOOKUP(AllFromBZ[[#This Row],[All (From BZ)]],Table6[Subnautica],1,0),"BELOW_ZERO")</f>
        <v>Mountains_Rock</v>
      </c>
      <c r="E470" t="s">
        <v>749</v>
      </c>
    </row>
    <row r="471" spans="2:5" x14ac:dyDescent="0.25">
      <c r="B471" t="s">
        <v>607</v>
      </c>
      <c r="C471" t="str">
        <f>_xlfn.IFNA(VLOOKUP(AllFromBZ[[#This Row],[All (From BZ)]],Table6[Subnautica],1,0),"BELOW_ZERO")</f>
        <v>Mountains_Sand</v>
      </c>
      <c r="E471" t="s">
        <v>750</v>
      </c>
    </row>
    <row r="472" spans="2:5" x14ac:dyDescent="0.25">
      <c r="B472" t="s">
        <v>608</v>
      </c>
      <c r="C472" t="str">
        <f>_xlfn.IFNA(VLOOKUP(AllFromBZ[[#This Row],[All (From BZ)]],Table6[Subnautica],1,0),"BELOW_ZERO")</f>
        <v>Mountains_TechSite</v>
      </c>
      <c r="E472" t="s">
        <v>751</v>
      </c>
    </row>
    <row r="473" spans="2:5" x14ac:dyDescent="0.25">
      <c r="B473" t="s">
        <v>609</v>
      </c>
      <c r="C473" t="str">
        <f>_xlfn.IFNA(VLOOKUP(AllFromBZ[[#This Row],[All (From BZ)]],Table6[Subnautica],1,0),"BELOW_ZERO")</f>
        <v>Mountains_TechSite_Barrier</v>
      </c>
      <c r="E473" t="s">
        <v>752</v>
      </c>
    </row>
    <row r="474" spans="2:5" x14ac:dyDescent="0.25">
      <c r="B474" t="s">
        <v>610</v>
      </c>
      <c r="C474" t="str">
        <f>_xlfn.IFNA(VLOOKUP(AllFromBZ[[#This Row],[All (From BZ)]],Table6[Subnautica],1,0),"BELOW_ZERO")</f>
        <v>Mountains_TechSite_Hidden_Obsolete</v>
      </c>
      <c r="E474" t="s">
        <v>753</v>
      </c>
    </row>
    <row r="475" spans="2:5" x14ac:dyDescent="0.25">
      <c r="B475" t="s">
        <v>8</v>
      </c>
      <c r="C475" t="str">
        <f>_xlfn.IFNA(VLOOKUP(AllFromBZ[[#This Row],[All (From BZ)]],Table6[Subnautica],1,0),"BELOW_ZERO")</f>
        <v>Mountains_TechSite_Scatter</v>
      </c>
      <c r="E475" t="s">
        <v>754</v>
      </c>
    </row>
    <row r="476" spans="2:5" x14ac:dyDescent="0.25">
      <c r="B476" t="s">
        <v>611</v>
      </c>
      <c r="C476" t="str">
        <f>_xlfn.IFNA(VLOOKUP(AllFromBZ[[#This Row],[All (From BZ)]],Table6[Subnautica],1,0),"BELOW_ZERO")</f>
        <v>Mountains_ThermalVent</v>
      </c>
      <c r="E476" t="s">
        <v>755</v>
      </c>
    </row>
    <row r="477" spans="2:5" x14ac:dyDescent="0.25">
      <c r="B477" t="s">
        <v>612</v>
      </c>
      <c r="C477" t="str">
        <f>_xlfn.IFNA(VLOOKUP(AllFromBZ[[#This Row],[All (From BZ)]],Table6[Subnautica],1,0),"BELOW_ZERO")</f>
        <v>MushroomForest_CaveCeiling</v>
      </c>
      <c r="E477" t="s">
        <v>756</v>
      </c>
    </row>
    <row r="478" spans="2:5" x14ac:dyDescent="0.25">
      <c r="B478" t="s">
        <v>613</v>
      </c>
      <c r="C478" t="str">
        <f>_xlfn.IFNA(VLOOKUP(AllFromBZ[[#This Row],[All (From BZ)]],Table6[Subnautica],1,0),"BELOW_ZERO")</f>
        <v>MushroomForest_CaveEntrance</v>
      </c>
      <c r="E478" t="s">
        <v>757</v>
      </c>
    </row>
    <row r="479" spans="2:5" x14ac:dyDescent="0.25">
      <c r="B479" t="s">
        <v>614</v>
      </c>
      <c r="C479" t="str">
        <f>_xlfn.IFNA(VLOOKUP(AllFromBZ[[#This Row],[All (From BZ)]],Table6[Subnautica],1,0),"BELOW_ZERO")</f>
        <v>MushroomForest_CaveFloor</v>
      </c>
      <c r="E479" t="s">
        <v>758</v>
      </c>
    </row>
    <row r="480" spans="2:5" x14ac:dyDescent="0.25">
      <c r="B480" t="s">
        <v>615</v>
      </c>
      <c r="C480" t="str">
        <f>_xlfn.IFNA(VLOOKUP(AllFromBZ[[#This Row],[All (From BZ)]],Table6[Subnautica],1,0),"BELOW_ZERO")</f>
        <v>MushroomForest_CavePlants</v>
      </c>
      <c r="E480" t="s">
        <v>759</v>
      </c>
    </row>
    <row r="481" spans="2:5" x14ac:dyDescent="0.25">
      <c r="B481" t="s">
        <v>616</v>
      </c>
      <c r="C481" t="str">
        <f>_xlfn.IFNA(VLOOKUP(AllFromBZ[[#This Row],[All (From BZ)]],Table6[Subnautica],1,0),"BELOW_ZERO")</f>
        <v>MushroomForest_CaveRecess</v>
      </c>
      <c r="E481" t="s">
        <v>760</v>
      </c>
    </row>
    <row r="482" spans="2:5" x14ac:dyDescent="0.25">
      <c r="B482" t="s">
        <v>617</v>
      </c>
      <c r="C482" t="str">
        <f>_xlfn.IFNA(VLOOKUP(AllFromBZ[[#This Row],[All (From BZ)]],Table6[Subnautica],1,0),"BELOW_ZERO")</f>
        <v>MushroomForest_CaveSand</v>
      </c>
      <c r="E482" t="s">
        <v>761</v>
      </c>
    </row>
    <row r="483" spans="2:5" x14ac:dyDescent="0.25">
      <c r="B483" t="s">
        <v>618</v>
      </c>
      <c r="C483" t="str">
        <f>_xlfn.IFNA(VLOOKUP(AllFromBZ[[#This Row],[All (From BZ)]],Table6[Subnautica],1,0),"BELOW_ZERO")</f>
        <v>MushroomForest_CaveSpecial</v>
      </c>
      <c r="E483" t="s">
        <v>762</v>
      </c>
    </row>
    <row r="484" spans="2:5" x14ac:dyDescent="0.25">
      <c r="B484" t="s">
        <v>619</v>
      </c>
      <c r="C484" t="str">
        <f>_xlfn.IFNA(VLOOKUP(AllFromBZ[[#This Row],[All (From BZ)]],Table6[Subnautica],1,0),"BELOW_ZERO")</f>
        <v>MushroomForest_CaveWall</v>
      </c>
      <c r="E484" t="s">
        <v>763</v>
      </c>
    </row>
    <row r="485" spans="2:5" x14ac:dyDescent="0.25">
      <c r="B485" t="s">
        <v>620</v>
      </c>
      <c r="C485" t="str">
        <f>_xlfn.IFNA(VLOOKUP(AllFromBZ[[#This Row],[All (From BZ)]],Table6[Subnautica],1,0),"BELOW_ZERO")</f>
        <v>MushroomForest_CoralRoot</v>
      </c>
      <c r="E485" t="s">
        <v>764</v>
      </c>
    </row>
    <row r="486" spans="2:5" x14ac:dyDescent="0.25">
      <c r="B486" t="s">
        <v>621</v>
      </c>
      <c r="C486" t="str">
        <f>_xlfn.IFNA(VLOOKUP(AllFromBZ[[#This Row],[All (From BZ)]],Table6[Subnautica],1,0),"BELOW_ZERO")</f>
        <v>MushroomForest_EscapePod</v>
      </c>
      <c r="E486" t="s">
        <v>765</v>
      </c>
    </row>
    <row r="487" spans="2:5" x14ac:dyDescent="0.25">
      <c r="B487" t="s">
        <v>622</v>
      </c>
      <c r="C487" t="str">
        <f>_xlfn.IFNA(VLOOKUP(AllFromBZ[[#This Row],[All (From BZ)]],Table6[Subnautica],1,0),"BELOW_ZERO")</f>
        <v>MushroomForest_GiantTreeExterior</v>
      </c>
      <c r="E487" t="s">
        <v>766</v>
      </c>
    </row>
    <row r="488" spans="2:5" x14ac:dyDescent="0.25">
      <c r="B488" t="s">
        <v>623</v>
      </c>
      <c r="C488" t="str">
        <f>_xlfn.IFNA(VLOOKUP(AllFromBZ[[#This Row],[All (From BZ)]],Table6[Subnautica],1,0),"BELOW_ZERO")</f>
        <v>MushroomForest_GiantTreeExteriorBase</v>
      </c>
      <c r="E488" t="s">
        <v>767</v>
      </c>
    </row>
    <row r="489" spans="2:5" x14ac:dyDescent="0.25">
      <c r="B489" t="s">
        <v>624</v>
      </c>
      <c r="C489" t="str">
        <f>_xlfn.IFNA(VLOOKUP(AllFromBZ[[#This Row],[All (From BZ)]],Table6[Subnautica],1,0),"BELOW_ZERO")</f>
        <v>MushroomForest_GiantTreeInteriorCeiling</v>
      </c>
      <c r="E489" t="s">
        <v>768</v>
      </c>
    </row>
    <row r="490" spans="2:5" x14ac:dyDescent="0.25">
      <c r="B490" t="s">
        <v>625</v>
      </c>
      <c r="C490" t="str">
        <f>_xlfn.IFNA(VLOOKUP(AllFromBZ[[#This Row],[All (From BZ)]],Table6[Subnautica],1,0),"BELOW_ZERO")</f>
        <v>MushroomForest_GiantTreeInteriorEntrance</v>
      </c>
      <c r="E490" t="s">
        <v>769</v>
      </c>
    </row>
    <row r="491" spans="2:5" x14ac:dyDescent="0.25">
      <c r="B491" t="s">
        <v>626</v>
      </c>
      <c r="C491" t="str">
        <f>_xlfn.IFNA(VLOOKUP(AllFromBZ[[#This Row],[All (From BZ)]],Table6[Subnautica],1,0),"BELOW_ZERO")</f>
        <v>MushroomForest_GiantTreeInteriorFloor</v>
      </c>
      <c r="E491" t="s">
        <v>770</v>
      </c>
    </row>
    <row r="492" spans="2:5" x14ac:dyDescent="0.25">
      <c r="B492" t="s">
        <v>627</v>
      </c>
      <c r="C492" t="str">
        <f>_xlfn.IFNA(VLOOKUP(AllFromBZ[[#This Row],[All (From BZ)]],Table6[Subnautica],1,0),"BELOW_ZERO")</f>
        <v>MushroomForest_GiantTreeInteriorPlants</v>
      </c>
      <c r="E492" t="s">
        <v>771</v>
      </c>
    </row>
    <row r="493" spans="2:5" x14ac:dyDescent="0.25">
      <c r="B493" t="s">
        <v>628</v>
      </c>
      <c r="C493" t="str">
        <f>_xlfn.IFNA(VLOOKUP(AllFromBZ[[#This Row],[All (From BZ)]],Table6[Subnautica],1,0),"BELOW_ZERO")</f>
        <v>MushroomForest_GiantTreeInteriorRecess</v>
      </c>
      <c r="E493" t="s">
        <v>5</v>
      </c>
    </row>
    <row r="494" spans="2:5" x14ac:dyDescent="0.25">
      <c r="B494" t="s">
        <v>629</v>
      </c>
      <c r="C494" t="str">
        <f>_xlfn.IFNA(VLOOKUP(AllFromBZ[[#This Row],[All (From BZ)]],Table6[Subnautica],1,0),"BELOW_ZERO")</f>
        <v>MushroomForest_GiantTreeInteriorSpecial</v>
      </c>
      <c r="E494" t="s">
        <v>772</v>
      </c>
    </row>
    <row r="495" spans="2:5" x14ac:dyDescent="0.25">
      <c r="B495" t="s">
        <v>630</v>
      </c>
      <c r="C495" t="str">
        <f>_xlfn.IFNA(VLOOKUP(AllFromBZ[[#This Row],[All (From BZ)]],Table6[Subnautica],1,0),"BELOW_ZERO")</f>
        <v>MushroomForest_GiantTreeInteriorWall</v>
      </c>
      <c r="E495" t="s">
        <v>773</v>
      </c>
    </row>
    <row r="496" spans="2:5" x14ac:dyDescent="0.25">
      <c r="B496" t="s">
        <v>631</v>
      </c>
      <c r="C496" t="str">
        <f>_xlfn.IFNA(VLOOKUP(AllFromBZ[[#This Row],[All (From BZ)]],Table6[Subnautica],1,0),"BELOW_ZERO")</f>
        <v>MushroomForest_GiantTreeRoot</v>
      </c>
      <c r="E496" t="s">
        <v>774</v>
      </c>
    </row>
    <row r="497" spans="2:3" x14ac:dyDescent="0.25">
      <c r="B497" t="s">
        <v>632</v>
      </c>
      <c r="C497" t="str">
        <f>_xlfn.IFNA(VLOOKUP(AllFromBZ[[#This Row],[All (From BZ)]],Table6[Subnautica],1,0),"BELOW_ZERO")</f>
        <v>MushroomForest_GiantTreeRootBase</v>
      </c>
    </row>
    <row r="498" spans="2:3" x14ac:dyDescent="0.25">
      <c r="B498" t="s">
        <v>633</v>
      </c>
      <c r="C498" t="str">
        <f>_xlfn.IFNA(VLOOKUP(AllFromBZ[[#This Row],[All (From BZ)]],Table6[Subnautica],1,0),"BELOW_ZERO")</f>
        <v>MushroomForest_Grass</v>
      </c>
    </row>
    <row r="499" spans="2:3" x14ac:dyDescent="0.25">
      <c r="B499" t="s">
        <v>634</v>
      </c>
      <c r="C499" t="str">
        <f>_xlfn.IFNA(VLOOKUP(AllFromBZ[[#This Row],[All (From BZ)]],Table6[Subnautica],1,0),"BELOW_ZERO")</f>
        <v>MushroomForest_MushroomTreeBase</v>
      </c>
    </row>
    <row r="500" spans="2:3" x14ac:dyDescent="0.25">
      <c r="B500" t="s">
        <v>635</v>
      </c>
      <c r="C500" t="str">
        <f>_xlfn.IFNA(VLOOKUP(AllFromBZ[[#This Row],[All (From BZ)]],Table6[Subnautica],1,0),"BELOW_ZERO")</f>
        <v>MushroomForest_MushroomTreeTrunk</v>
      </c>
    </row>
    <row r="501" spans="2:3" x14ac:dyDescent="0.25">
      <c r="B501" t="s">
        <v>636</v>
      </c>
      <c r="C501" t="str">
        <f>_xlfn.IFNA(VLOOKUP(AllFromBZ[[#This Row],[All (From BZ)]],Table6[Subnautica],1,0),"BELOW_ZERO")</f>
        <v>MushroomForest_RockWall</v>
      </c>
    </row>
    <row r="502" spans="2:3" x14ac:dyDescent="0.25">
      <c r="B502" t="s">
        <v>637</v>
      </c>
      <c r="C502" t="str">
        <f>_xlfn.IFNA(VLOOKUP(AllFromBZ[[#This Row],[All (From BZ)]],Table6[Subnautica],1,0),"BELOW_ZERO")</f>
        <v>MushroomForest_Sand</v>
      </c>
    </row>
    <row r="503" spans="2:3" x14ac:dyDescent="0.25">
      <c r="B503" t="s">
        <v>638</v>
      </c>
      <c r="C503" t="str">
        <f>_xlfn.IFNA(VLOOKUP(AllFromBZ[[#This Row],[All (From BZ)]],Table6[Subnautica],1,0),"BELOW_ZERO")</f>
        <v>MushroomForest_TechSite</v>
      </c>
    </row>
    <row r="504" spans="2:3" x14ac:dyDescent="0.25">
      <c r="B504" t="s">
        <v>639</v>
      </c>
      <c r="C504" t="str">
        <f>_xlfn.IFNA(VLOOKUP(AllFromBZ[[#This Row],[All (From BZ)]],Table6[Subnautica],1,0),"BELOW_ZERO")</f>
        <v>MushroomForest_TechSite_Barrier</v>
      </c>
    </row>
    <row r="505" spans="2:3" x14ac:dyDescent="0.25">
      <c r="B505" t="s">
        <v>640</v>
      </c>
      <c r="C505" t="str">
        <f>_xlfn.IFNA(VLOOKUP(AllFromBZ[[#This Row],[All (From BZ)]],Table6[Subnautica],1,0),"BELOW_ZERO")</f>
        <v>MushroomForest_TechSite_Hidden_Obsolete</v>
      </c>
    </row>
    <row r="506" spans="2:3" x14ac:dyDescent="0.25">
      <c r="B506" t="s">
        <v>641</v>
      </c>
      <c r="C506" t="str">
        <f>_xlfn.IFNA(VLOOKUP(AllFromBZ[[#This Row],[All (From BZ)]],Table6[Subnautica],1,0),"BELOW_ZERO")</f>
        <v>MushroomForest_UniqueCreature</v>
      </c>
    </row>
    <row r="507" spans="2:3" x14ac:dyDescent="0.25">
      <c r="B507" t="s">
        <v>642</v>
      </c>
      <c r="C507" t="str">
        <f>_xlfn.IFNA(VLOOKUP(AllFromBZ[[#This Row],[All (From BZ)]],Table6[Subnautica],1,0),"BELOW_ZERO")</f>
        <v>MushroomForest_UniqueCreatureCave</v>
      </c>
    </row>
    <row r="508" spans="2:3" x14ac:dyDescent="0.25">
      <c r="B508" t="s">
        <v>643</v>
      </c>
      <c r="C508" t="str">
        <f>_xlfn.IFNA(VLOOKUP(AllFromBZ[[#This Row],[All (From BZ)]],Table6[Subnautica],1,0),"BELOW_ZERO")</f>
        <v>MushroomForest__Generic_Obsolete</v>
      </c>
    </row>
    <row r="509" spans="2:3" x14ac:dyDescent="0.25">
      <c r="B509" t="s">
        <v>644</v>
      </c>
      <c r="C509" t="str">
        <f>_xlfn.IFNA(VLOOKUP(AllFromBZ[[#This Row],[All (From BZ)]],Table6[Subnautica],1,0),"BELOW_ZERO")</f>
        <v>Precursor_SurfaceVent_Generic</v>
      </c>
    </row>
    <row r="510" spans="2:3" x14ac:dyDescent="0.25">
      <c r="B510" t="s">
        <v>645</v>
      </c>
      <c r="C510" t="str">
        <f>_xlfn.IFNA(VLOOKUP(AllFromBZ[[#This Row],[All (From BZ)]],Table6[Subnautica],1,0),"BELOW_ZERO")</f>
        <v>PrisonAquarium_CaveCeiling</v>
      </c>
    </row>
    <row r="511" spans="2:3" x14ac:dyDescent="0.25">
      <c r="B511" t="s">
        <v>646</v>
      </c>
      <c r="C511" t="str">
        <f>_xlfn.IFNA(VLOOKUP(AllFromBZ[[#This Row],[All (From BZ)]],Table6[Subnautica],1,0),"BELOW_ZERO")</f>
        <v>PrisonAquarium_CaveFloor</v>
      </c>
    </row>
    <row r="512" spans="2:3" x14ac:dyDescent="0.25">
      <c r="B512" t="s">
        <v>647</v>
      </c>
      <c r="C512" t="str">
        <f>_xlfn.IFNA(VLOOKUP(AllFromBZ[[#This Row],[All (From BZ)]],Table6[Subnautica],1,0),"BELOW_ZERO")</f>
        <v>PrisonAquarium_CaveWall</v>
      </c>
    </row>
    <row r="513" spans="2:3" x14ac:dyDescent="0.25">
      <c r="B513" t="s">
        <v>648</v>
      </c>
      <c r="C513" t="str">
        <f>_xlfn.IFNA(VLOOKUP(AllFromBZ[[#This Row],[All (From BZ)]],Table6[Subnautica],1,0),"BELOW_ZERO")</f>
        <v>PrisonAquarium_Coral</v>
      </c>
    </row>
    <row r="514" spans="2:3" x14ac:dyDescent="0.25">
      <c r="B514" t="s">
        <v>649</v>
      </c>
      <c r="C514" t="str">
        <f>_xlfn.IFNA(VLOOKUP(AllFromBZ[[#This Row],[All (From BZ)]],Table6[Subnautica],1,0),"BELOW_ZERO")</f>
        <v>PrisonAquarium_DeadCoral</v>
      </c>
    </row>
    <row r="515" spans="2:3" x14ac:dyDescent="0.25">
      <c r="B515" t="s">
        <v>650</v>
      </c>
      <c r="C515" t="str">
        <f>_xlfn.IFNA(VLOOKUP(AllFromBZ[[#This Row],[All (From BZ)]],Table6[Subnautica],1,0),"BELOW_ZERO")</f>
        <v>PrisonAquarium_Grass</v>
      </c>
    </row>
    <row r="516" spans="2:3" x14ac:dyDescent="0.25">
      <c r="B516" t="s">
        <v>651</v>
      </c>
      <c r="C516" t="str">
        <f>_xlfn.IFNA(VLOOKUP(AllFromBZ[[#This Row],[All (From BZ)]],Table6[Subnautica],1,0),"BELOW_ZERO")</f>
        <v>PrisonAquarium_Open_CreatureOnly</v>
      </c>
    </row>
    <row r="517" spans="2:3" x14ac:dyDescent="0.25">
      <c r="B517" t="s">
        <v>652</v>
      </c>
      <c r="C517" t="str">
        <f>_xlfn.IFNA(VLOOKUP(AllFromBZ[[#This Row],[All (From BZ)]],Table6[Subnautica],1,0),"BELOW_ZERO")</f>
        <v>PrisonAquarium_Rock</v>
      </c>
    </row>
    <row r="518" spans="2:3" x14ac:dyDescent="0.25">
      <c r="B518" t="s">
        <v>653</v>
      </c>
      <c r="C518" t="str">
        <f>_xlfn.IFNA(VLOOKUP(AllFromBZ[[#This Row],[All (From BZ)]],Table6[Subnautica],1,0),"BELOW_ZERO")</f>
        <v>PrisonAquarium_Sand</v>
      </c>
    </row>
    <row r="519" spans="2:3" x14ac:dyDescent="0.25">
      <c r="B519" t="s">
        <v>654</v>
      </c>
      <c r="C519" t="str">
        <f>_xlfn.IFNA(VLOOKUP(AllFromBZ[[#This Row],[All (From BZ)]],Table6[Subnautica],1,0),"BELOW_ZERO")</f>
        <v>PrisonAquarium_SpecialCoral</v>
      </c>
    </row>
    <row r="520" spans="2:3" x14ac:dyDescent="0.25">
      <c r="B520" t="s">
        <v>175</v>
      </c>
      <c r="C520" t="str">
        <f>_xlfn.IFNA(VLOOKUP(AllFromBZ[[#This Row],[All (From BZ)]],Table6[Subnautica],1,0),"BELOW_ZERO")</f>
        <v>BELOW_ZERO</v>
      </c>
    </row>
    <row r="521" spans="2:3" x14ac:dyDescent="0.25">
      <c r="B521" t="s">
        <v>176</v>
      </c>
      <c r="C521" t="str">
        <f>_xlfn.IFNA(VLOOKUP(AllFromBZ[[#This Row],[All (From BZ)]],Table6[Subnautica],1,0),"BELOW_ZERO")</f>
        <v>BELOW_ZERO</v>
      </c>
    </row>
    <row r="522" spans="2:3" x14ac:dyDescent="0.25">
      <c r="B522" t="s">
        <v>177</v>
      </c>
      <c r="C522" t="str">
        <f>_xlfn.IFNA(VLOOKUP(AllFromBZ[[#This Row],[All (From BZ)]],Table6[Subnautica],1,0),"BELOW_ZERO")</f>
        <v>BELOW_ZERO</v>
      </c>
    </row>
    <row r="523" spans="2:3" x14ac:dyDescent="0.25">
      <c r="B523" t="s">
        <v>178</v>
      </c>
      <c r="C523" t="str">
        <f>_xlfn.IFNA(VLOOKUP(AllFromBZ[[#This Row],[All (From BZ)]],Table6[Subnautica],1,0),"BELOW_ZERO")</f>
        <v>BELOW_ZERO</v>
      </c>
    </row>
    <row r="524" spans="2:3" x14ac:dyDescent="0.25">
      <c r="B524" t="s">
        <v>179</v>
      </c>
      <c r="C524" t="str">
        <f>_xlfn.IFNA(VLOOKUP(AllFromBZ[[#This Row],[All (From BZ)]],Table6[Subnautica],1,0),"BELOW_ZERO")</f>
        <v>BELOW_ZERO</v>
      </c>
    </row>
    <row r="525" spans="2:3" x14ac:dyDescent="0.25">
      <c r="B525" t="s">
        <v>180</v>
      </c>
      <c r="C525" t="str">
        <f>_xlfn.IFNA(VLOOKUP(AllFromBZ[[#This Row],[All (From BZ)]],Table6[Subnautica],1,0),"BELOW_ZERO")</f>
        <v>BELOW_ZERO</v>
      </c>
    </row>
    <row r="526" spans="2:3" x14ac:dyDescent="0.25">
      <c r="B526" t="s">
        <v>181</v>
      </c>
      <c r="C526" t="str">
        <f>_xlfn.IFNA(VLOOKUP(AllFromBZ[[#This Row],[All (From BZ)]],Table6[Subnautica],1,0),"BELOW_ZERO")</f>
        <v>BELOW_ZERO</v>
      </c>
    </row>
    <row r="527" spans="2:3" x14ac:dyDescent="0.25">
      <c r="B527" t="s">
        <v>182</v>
      </c>
      <c r="C527" t="str">
        <f>_xlfn.IFNA(VLOOKUP(AllFromBZ[[#This Row],[All (From BZ)]],Table6[Subnautica],1,0),"BELOW_ZERO")</f>
        <v>BELOW_ZERO</v>
      </c>
    </row>
    <row r="528" spans="2:3" x14ac:dyDescent="0.25">
      <c r="B528" t="s">
        <v>183</v>
      </c>
      <c r="C528" t="str">
        <f>_xlfn.IFNA(VLOOKUP(AllFromBZ[[#This Row],[All (From BZ)]],Table6[Subnautica],1,0),"BELOW_ZERO")</f>
        <v>BELOW_ZERO</v>
      </c>
    </row>
    <row r="529" spans="2:3" x14ac:dyDescent="0.25">
      <c r="B529" t="s">
        <v>184</v>
      </c>
      <c r="C529" t="str">
        <f>_xlfn.IFNA(VLOOKUP(AllFromBZ[[#This Row],[All (From BZ)]],Table6[Subnautica],1,0),"BELOW_ZERO")</f>
        <v>BELOW_ZERO</v>
      </c>
    </row>
    <row r="530" spans="2:3" x14ac:dyDescent="0.25">
      <c r="B530" t="s">
        <v>185</v>
      </c>
      <c r="C530" t="str">
        <f>_xlfn.IFNA(VLOOKUP(AllFromBZ[[#This Row],[All (From BZ)]],Table6[Subnautica],1,0),"BELOW_ZERO")</f>
        <v>BELOW_ZERO</v>
      </c>
    </row>
    <row r="531" spans="2:3" x14ac:dyDescent="0.25">
      <c r="B531" t="s">
        <v>186</v>
      </c>
      <c r="C531" t="str">
        <f>_xlfn.IFNA(VLOOKUP(AllFromBZ[[#This Row],[All (From BZ)]],Table6[Subnautica],1,0),"BELOW_ZERO")</f>
        <v>BELOW_ZERO</v>
      </c>
    </row>
    <row r="532" spans="2:3" x14ac:dyDescent="0.25">
      <c r="B532" t="s">
        <v>187</v>
      </c>
      <c r="C532" t="str">
        <f>_xlfn.IFNA(VLOOKUP(AllFromBZ[[#This Row],[All (From BZ)]],Table6[Subnautica],1,0),"BELOW_ZERO")</f>
        <v>BELOW_ZERO</v>
      </c>
    </row>
    <row r="533" spans="2:3" x14ac:dyDescent="0.25">
      <c r="B533" t="s">
        <v>188</v>
      </c>
      <c r="C533" t="str">
        <f>_xlfn.IFNA(VLOOKUP(AllFromBZ[[#This Row],[All (From BZ)]],Table6[Subnautica],1,0),"BELOW_ZERO")</f>
        <v>BELOW_ZERO</v>
      </c>
    </row>
    <row r="534" spans="2:3" x14ac:dyDescent="0.25">
      <c r="B534" t="s">
        <v>189</v>
      </c>
      <c r="C534" t="str">
        <f>_xlfn.IFNA(VLOOKUP(AllFromBZ[[#This Row],[All (From BZ)]],Table6[Subnautica],1,0),"BELOW_ZERO")</f>
        <v>BELOW_ZERO</v>
      </c>
    </row>
    <row r="535" spans="2:3" x14ac:dyDescent="0.25">
      <c r="B535" t="s">
        <v>190</v>
      </c>
      <c r="C535" t="str">
        <f>_xlfn.IFNA(VLOOKUP(AllFromBZ[[#This Row],[All (From BZ)]],Table6[Subnautica],1,0),"BELOW_ZERO")</f>
        <v>BELOW_ZERO</v>
      </c>
    </row>
    <row r="536" spans="2:3" x14ac:dyDescent="0.25">
      <c r="B536" t="s">
        <v>191</v>
      </c>
      <c r="C536" t="str">
        <f>_xlfn.IFNA(VLOOKUP(AllFromBZ[[#This Row],[All (From BZ)]],Table6[Subnautica],1,0),"BELOW_ZERO")</f>
        <v>BELOW_ZERO</v>
      </c>
    </row>
    <row r="537" spans="2:3" x14ac:dyDescent="0.25">
      <c r="B537" t="s">
        <v>192</v>
      </c>
      <c r="C537" t="str">
        <f>_xlfn.IFNA(VLOOKUP(AllFromBZ[[#This Row],[All (From BZ)]],Table6[Subnautica],1,0),"BELOW_ZERO")</f>
        <v>BELOW_ZERO</v>
      </c>
    </row>
    <row r="538" spans="2:3" x14ac:dyDescent="0.25">
      <c r="B538" t="s">
        <v>193</v>
      </c>
      <c r="C538" t="str">
        <f>_xlfn.IFNA(VLOOKUP(AllFromBZ[[#This Row],[All (From BZ)]],Table6[Subnautica],1,0),"BELOW_ZERO")</f>
        <v>BELOW_ZERO</v>
      </c>
    </row>
    <row r="539" spans="2:3" x14ac:dyDescent="0.25">
      <c r="B539" t="s">
        <v>194</v>
      </c>
      <c r="C539" t="str">
        <f>_xlfn.IFNA(VLOOKUP(AllFromBZ[[#This Row],[All (From BZ)]],Table6[Subnautica],1,0),"BELOW_ZERO")</f>
        <v>BELOW_ZERO</v>
      </c>
    </row>
    <row r="540" spans="2:3" x14ac:dyDescent="0.25">
      <c r="B540" t="s">
        <v>195</v>
      </c>
      <c r="C540" t="str">
        <f>_xlfn.IFNA(VLOOKUP(AllFromBZ[[#This Row],[All (From BZ)]],Table6[Subnautica],1,0),"BELOW_ZERO")</f>
        <v>BELOW_ZERO</v>
      </c>
    </row>
    <row r="541" spans="2:3" x14ac:dyDescent="0.25">
      <c r="B541" t="s">
        <v>196</v>
      </c>
      <c r="C541" t="str">
        <f>_xlfn.IFNA(VLOOKUP(AllFromBZ[[#This Row],[All (From BZ)]],Table6[Subnautica],1,0),"BELOW_ZERO")</f>
        <v>BELOW_ZERO</v>
      </c>
    </row>
    <row r="542" spans="2:3" x14ac:dyDescent="0.25">
      <c r="B542" t="s">
        <v>197</v>
      </c>
      <c r="C542" t="str">
        <f>_xlfn.IFNA(VLOOKUP(AllFromBZ[[#This Row],[All (From BZ)]],Table6[Subnautica],1,0),"BELOW_ZERO")</f>
        <v>BELOW_ZERO</v>
      </c>
    </row>
    <row r="543" spans="2:3" x14ac:dyDescent="0.25">
      <c r="B543" t="s">
        <v>198</v>
      </c>
      <c r="C543" t="str">
        <f>_xlfn.IFNA(VLOOKUP(AllFromBZ[[#This Row],[All (From BZ)]],Table6[Subnautica],1,0),"BELOW_ZERO")</f>
        <v>BELOW_ZERO</v>
      </c>
    </row>
    <row r="544" spans="2:3" x14ac:dyDescent="0.25">
      <c r="B544" t="s">
        <v>199</v>
      </c>
      <c r="C544" t="str">
        <f>_xlfn.IFNA(VLOOKUP(AllFromBZ[[#This Row],[All (From BZ)]],Table6[Subnautica],1,0),"BELOW_ZERO")</f>
        <v>BELOW_ZERO</v>
      </c>
    </row>
    <row r="545" spans="2:3" x14ac:dyDescent="0.25">
      <c r="B545" t="s">
        <v>781</v>
      </c>
      <c r="C545" t="str">
        <f>_xlfn.IFNA(VLOOKUP(AllFromBZ[[#This Row],[All (From BZ)]],Table6[Subnautica],1,0),"BELOW_ZERO")</f>
        <v>BELOW_ZERO</v>
      </c>
    </row>
    <row r="546" spans="2:3" x14ac:dyDescent="0.25">
      <c r="B546" t="s">
        <v>788</v>
      </c>
      <c r="C546" t="str">
        <f>_xlfn.IFNA(VLOOKUP(AllFromBZ[[#This Row],[All (From BZ)]],Table6[Subnautica],1,0),"BELOW_ZERO")</f>
        <v>BELOW_ZERO</v>
      </c>
    </row>
    <row r="547" spans="2:3" x14ac:dyDescent="0.25">
      <c r="B547" t="s">
        <v>780</v>
      </c>
      <c r="C547" t="str">
        <f>_xlfn.IFNA(VLOOKUP(AllFromBZ[[#This Row],[All (From BZ)]],Table6[Subnautica],1,0),"BELOW_ZERO")</f>
        <v>BELOW_ZERO</v>
      </c>
    </row>
    <row r="548" spans="2:3" x14ac:dyDescent="0.25">
      <c r="B548" t="s">
        <v>782</v>
      </c>
      <c r="C548" t="str">
        <f>_xlfn.IFNA(VLOOKUP(AllFromBZ[[#This Row],[All (From BZ)]],Table6[Subnautica],1,0),"BELOW_ZERO")</f>
        <v>BELOW_ZERO</v>
      </c>
    </row>
    <row r="549" spans="2:3" x14ac:dyDescent="0.25">
      <c r="B549" t="s">
        <v>783</v>
      </c>
      <c r="C549" t="str">
        <f>_xlfn.IFNA(VLOOKUP(AllFromBZ[[#This Row],[All (From BZ)]],Table6[Subnautica],1,0),"BELOW_ZERO")</f>
        <v>BELOW_ZERO</v>
      </c>
    </row>
    <row r="550" spans="2:3" x14ac:dyDescent="0.25">
      <c r="B550" t="s">
        <v>784</v>
      </c>
      <c r="C550" t="str">
        <f>_xlfn.IFNA(VLOOKUP(AllFromBZ[[#This Row],[All (From BZ)]],Table6[Subnautica],1,0),"BELOW_ZERO")</f>
        <v>BELOW_ZERO</v>
      </c>
    </row>
    <row r="551" spans="2:3" x14ac:dyDescent="0.25">
      <c r="B551" t="s">
        <v>786</v>
      </c>
      <c r="C551" t="str">
        <f>_xlfn.IFNA(VLOOKUP(AllFromBZ[[#This Row],[All (From BZ)]],Table6[Subnautica],1,0),"BELOW_ZERO")</f>
        <v>BELOW_ZERO</v>
      </c>
    </row>
    <row r="552" spans="2:3" x14ac:dyDescent="0.25">
      <c r="B552" t="s">
        <v>787</v>
      </c>
      <c r="C552" t="str">
        <f>_xlfn.IFNA(VLOOKUP(AllFromBZ[[#This Row],[All (From BZ)]],Table6[Subnautica],1,0),"BELOW_ZERO")</f>
        <v>BELOW_ZERO</v>
      </c>
    </row>
    <row r="553" spans="2:3" x14ac:dyDescent="0.25">
      <c r="B553" t="s">
        <v>655</v>
      </c>
      <c r="C553" t="str">
        <f>_xlfn.IFNA(VLOOKUP(AllFromBZ[[#This Row],[All (From BZ)]],Table6[Subnautica],1,0),"BELOW_ZERO")</f>
        <v>SafeShallows_CaveEntrance_Obsolete</v>
      </c>
    </row>
    <row r="554" spans="2:3" x14ac:dyDescent="0.25">
      <c r="B554" t="s">
        <v>656</v>
      </c>
      <c r="C554" t="str">
        <f>_xlfn.IFNA(VLOOKUP(AllFromBZ[[#This Row],[All (From BZ)]],Table6[Subnautica],1,0),"BELOW_ZERO")</f>
        <v>SafeShallows_CaveFloor</v>
      </c>
    </row>
    <row r="555" spans="2:3" x14ac:dyDescent="0.25">
      <c r="B555" t="s">
        <v>657</v>
      </c>
      <c r="C555" t="str">
        <f>_xlfn.IFNA(VLOOKUP(AllFromBZ[[#This Row],[All (From BZ)]],Table6[Subnautica],1,0),"BELOW_ZERO")</f>
        <v>SafeShallows_CavePlants_Unused</v>
      </c>
    </row>
    <row r="556" spans="2:3" x14ac:dyDescent="0.25">
      <c r="B556" t="s">
        <v>658</v>
      </c>
      <c r="C556" t="str">
        <f>_xlfn.IFNA(VLOOKUP(AllFromBZ[[#This Row],[All (From BZ)]],Table6[Subnautica],1,0),"BELOW_ZERO")</f>
        <v>SafeShallows_CaveRecess_Obsolete</v>
      </c>
    </row>
    <row r="557" spans="2:3" x14ac:dyDescent="0.25">
      <c r="B557" t="s">
        <v>659</v>
      </c>
      <c r="C557" t="str">
        <f>_xlfn.IFNA(VLOOKUP(AllFromBZ[[#This Row],[All (From BZ)]],Table6[Subnautica],1,0),"BELOW_ZERO")</f>
        <v>SafeShallows_CaveSpecial</v>
      </c>
    </row>
    <row r="558" spans="2:3" x14ac:dyDescent="0.25">
      <c r="B558" t="s">
        <v>660</v>
      </c>
      <c r="C558" t="str">
        <f>_xlfn.IFNA(VLOOKUP(AllFromBZ[[#This Row],[All (From BZ)]],Table6[Subnautica],1,0),"BELOW_ZERO")</f>
        <v>SafeShallows_CaveWall</v>
      </c>
    </row>
    <row r="559" spans="2:3" x14ac:dyDescent="0.25">
      <c r="B559" t="s">
        <v>661</v>
      </c>
      <c r="C559" t="str">
        <f>_xlfn.IFNA(VLOOKUP(AllFromBZ[[#This Row],[All (From BZ)]],Table6[Subnautica],1,0),"BELOW_ZERO")</f>
        <v>SafeShallows_EscapePod</v>
      </c>
    </row>
    <row r="560" spans="2:3" x14ac:dyDescent="0.25">
      <c r="B560" t="s">
        <v>662</v>
      </c>
      <c r="C560" t="str">
        <f>_xlfn.IFNA(VLOOKUP(AllFromBZ[[#This Row],[All (From BZ)]],Table6[Subnautica],1,0),"BELOW_ZERO")</f>
        <v>SafeShallows_Grass</v>
      </c>
    </row>
    <row r="561" spans="2:3" x14ac:dyDescent="0.25">
      <c r="B561" t="s">
        <v>663</v>
      </c>
      <c r="C561" t="str">
        <f>_xlfn.IFNA(VLOOKUP(AllFromBZ[[#This Row],[All (From BZ)]],Table6[Subnautica],1,0),"BELOW_ZERO")</f>
        <v>SafeShallows_IslandSpecial_Obsolete</v>
      </c>
    </row>
    <row r="562" spans="2:3" x14ac:dyDescent="0.25">
      <c r="B562" t="s">
        <v>664</v>
      </c>
      <c r="C562" t="str">
        <f>_xlfn.IFNA(VLOOKUP(AllFromBZ[[#This Row],[All (From BZ)]],Table6[Subnautica],1,0),"BELOW_ZERO")</f>
        <v>SafeShallows_Island_Obsolete</v>
      </c>
    </row>
    <row r="563" spans="2:3" x14ac:dyDescent="0.25">
      <c r="B563" t="s">
        <v>665</v>
      </c>
      <c r="C563" t="str">
        <f>_xlfn.IFNA(VLOOKUP(AllFromBZ[[#This Row],[All (From BZ)]],Table6[Subnautica],1,0),"BELOW_ZERO")</f>
        <v>SafeShallows_OpenDeep_CreatureOnly</v>
      </c>
    </row>
    <row r="564" spans="2:3" x14ac:dyDescent="0.25">
      <c r="B564" t="s">
        <v>666</v>
      </c>
      <c r="C564" t="str">
        <f>_xlfn.IFNA(VLOOKUP(AllFromBZ[[#This Row],[All (From BZ)]],Table6[Subnautica],1,0),"BELOW_ZERO")</f>
        <v>SafeShallows_OpenShallow_CreatureOnly</v>
      </c>
    </row>
    <row r="565" spans="2:3" x14ac:dyDescent="0.25">
      <c r="B565" t="s">
        <v>667</v>
      </c>
      <c r="C565" t="str">
        <f>_xlfn.IFNA(VLOOKUP(AllFromBZ[[#This Row],[All (From BZ)]],Table6[Subnautica],1,0),"BELOW_ZERO")</f>
        <v>SafeShallows_Plants</v>
      </c>
    </row>
    <row r="566" spans="2:3" x14ac:dyDescent="0.25">
      <c r="B566" t="s">
        <v>668</v>
      </c>
      <c r="C566" t="str">
        <f>_xlfn.IFNA(VLOOKUP(AllFromBZ[[#This Row],[All (From BZ)]],Table6[Subnautica],1,0),"BELOW_ZERO")</f>
        <v>SafeShallows_PlateauTop_Obsolete</v>
      </c>
    </row>
    <row r="567" spans="2:3" x14ac:dyDescent="0.25">
      <c r="B567" t="s">
        <v>669</v>
      </c>
      <c r="C567" t="str">
        <f>_xlfn.IFNA(VLOOKUP(AllFromBZ[[#This Row],[All (From BZ)]],Table6[Subnautica],1,0),"BELOW_ZERO")</f>
        <v>SafeShallows_PlateauWallBase_Obsolete</v>
      </c>
    </row>
    <row r="568" spans="2:3" x14ac:dyDescent="0.25">
      <c r="B568" t="s">
        <v>670</v>
      </c>
      <c r="C568" t="str">
        <f>_xlfn.IFNA(VLOOKUP(AllFromBZ[[#This Row],[All (From BZ)]],Table6[Subnautica],1,0),"BELOW_ZERO")</f>
        <v>SafeShallows_SandDunes_Obsolete</v>
      </c>
    </row>
    <row r="569" spans="2:3" x14ac:dyDescent="0.25">
      <c r="B569" t="s">
        <v>671</v>
      </c>
      <c r="C569" t="str">
        <f>_xlfn.IFNA(VLOOKUP(AllFromBZ[[#This Row],[All (From BZ)]],Table6[Subnautica],1,0),"BELOW_ZERO")</f>
        <v>SafeShallows_SandFlat</v>
      </c>
    </row>
    <row r="570" spans="2:3" x14ac:dyDescent="0.25">
      <c r="B570" t="s">
        <v>672</v>
      </c>
      <c r="C570" t="str">
        <f>_xlfn.IFNA(VLOOKUP(AllFromBZ[[#This Row],[All (From BZ)]],Table6[Subnautica],1,0),"BELOW_ZERO")</f>
        <v>SafeShallows_ShellTunnel</v>
      </c>
    </row>
    <row r="571" spans="2:3" x14ac:dyDescent="0.25">
      <c r="B571" t="s">
        <v>673</v>
      </c>
      <c r="C571" t="str">
        <f>_xlfn.IFNA(VLOOKUP(AllFromBZ[[#This Row],[All (From BZ)]],Table6[Subnautica],1,0),"BELOW_ZERO")</f>
        <v>SafeShallows_ShellTunnelHuge</v>
      </c>
    </row>
    <row r="572" spans="2:3" x14ac:dyDescent="0.25">
      <c r="B572" t="s">
        <v>674</v>
      </c>
      <c r="C572" t="str">
        <f>_xlfn.IFNA(VLOOKUP(AllFromBZ[[#This Row],[All (From BZ)]],Table6[Subnautica],1,0),"BELOW_ZERO")</f>
        <v>SafeShallows_TechSite</v>
      </c>
    </row>
    <row r="573" spans="2:3" x14ac:dyDescent="0.25">
      <c r="B573" t="s">
        <v>675</v>
      </c>
      <c r="C573" t="str">
        <f>_xlfn.IFNA(VLOOKUP(AllFromBZ[[#This Row],[All (From BZ)]],Table6[Subnautica],1,0),"BELOW_ZERO")</f>
        <v>SafeShallows_TechSite_Barrier</v>
      </c>
    </row>
    <row r="574" spans="2:3" x14ac:dyDescent="0.25">
      <c r="B574" t="s">
        <v>676</v>
      </c>
      <c r="C574" t="str">
        <f>_xlfn.IFNA(VLOOKUP(AllFromBZ[[#This Row],[All (From BZ)]],Table6[Subnautica],1,0),"BELOW_ZERO")</f>
        <v>SafeShallows_TechSite_Hidden_Obsolete</v>
      </c>
    </row>
    <row r="575" spans="2:3" x14ac:dyDescent="0.25">
      <c r="B575" t="s">
        <v>0</v>
      </c>
      <c r="C575" t="str">
        <f>_xlfn.IFNA(VLOOKUP(AllFromBZ[[#This Row],[All (From BZ)]],Table6[Subnautica],1,0),"BELOW_ZERO")</f>
        <v>SafeShallows_TechSite_Scattered</v>
      </c>
    </row>
    <row r="576" spans="2:3" x14ac:dyDescent="0.25">
      <c r="B576" t="s">
        <v>677</v>
      </c>
      <c r="C576" t="str">
        <f>_xlfn.IFNA(VLOOKUP(AllFromBZ[[#This Row],[All (From BZ)]],Table6[Subnautica],1,0),"BELOW_ZERO")</f>
        <v>SafeShallows_TechSite_Scattered_Crate_Obsolete</v>
      </c>
    </row>
    <row r="577" spans="2:3" x14ac:dyDescent="0.25">
      <c r="B577" t="s">
        <v>678</v>
      </c>
      <c r="C577" t="str">
        <f>_xlfn.IFNA(VLOOKUP(AllFromBZ[[#This Row],[All (From BZ)]],Table6[Subnautica],1,0),"BELOW_ZERO")</f>
        <v>SafeShallows_UniqueCreature</v>
      </c>
    </row>
    <row r="578" spans="2:3" x14ac:dyDescent="0.25">
      <c r="B578" t="s">
        <v>679</v>
      </c>
      <c r="C578" t="str">
        <f>_xlfn.IFNA(VLOOKUP(AllFromBZ[[#This Row],[All (From BZ)]],Table6[Subnautica],1,0),"BELOW_ZERO")</f>
        <v>SafeShallows_UniqueCreatureCave</v>
      </c>
    </row>
    <row r="579" spans="2:3" x14ac:dyDescent="0.25">
      <c r="B579" t="s">
        <v>680</v>
      </c>
      <c r="C579" t="str">
        <f>_xlfn.IFNA(VLOOKUP(AllFromBZ[[#This Row],[All (From BZ)]],Table6[Subnautica],1,0),"BELOW_ZERO")</f>
        <v>SafeShallows_Wall</v>
      </c>
    </row>
    <row r="580" spans="2:3" x14ac:dyDescent="0.25">
      <c r="B580" t="s">
        <v>681</v>
      </c>
      <c r="C580" t="str">
        <f>_xlfn.IFNA(VLOOKUP(AllFromBZ[[#This Row],[All (From BZ)]],Table6[Subnautica],1,0),"BELOW_ZERO")</f>
        <v>SafeShallows__Generic_Obsolete</v>
      </c>
    </row>
    <row r="581" spans="2:3" x14ac:dyDescent="0.25">
      <c r="B581" t="s">
        <v>682</v>
      </c>
      <c r="C581" t="str">
        <f>_xlfn.IFNA(VLOOKUP(AllFromBZ[[#This Row],[All (From BZ)]],Table6[Subnautica],1,0),"BELOW_ZERO")</f>
        <v>SeaTreaderPath_CaveCeiling</v>
      </c>
    </row>
    <row r="582" spans="2:3" x14ac:dyDescent="0.25">
      <c r="B582" t="s">
        <v>683</v>
      </c>
      <c r="C582" t="str">
        <f>_xlfn.IFNA(VLOOKUP(AllFromBZ[[#This Row],[All (From BZ)]],Table6[Subnautica],1,0),"BELOW_ZERO")</f>
        <v>SeaTreaderPath_CaveFloor</v>
      </c>
    </row>
    <row r="583" spans="2:3" x14ac:dyDescent="0.25">
      <c r="B583" t="s">
        <v>684</v>
      </c>
      <c r="C583" t="str">
        <f>_xlfn.IFNA(VLOOKUP(AllFromBZ[[#This Row],[All (From BZ)]],Table6[Subnautica],1,0),"BELOW_ZERO")</f>
        <v>SeaTreaderPath_CaveWall</v>
      </c>
    </row>
    <row r="584" spans="2:3" x14ac:dyDescent="0.25">
      <c r="B584" t="s">
        <v>685</v>
      </c>
      <c r="C584" t="str">
        <f>_xlfn.IFNA(VLOOKUP(AllFromBZ[[#This Row],[All (From BZ)]],Table6[Subnautica],1,0),"BELOW_ZERO")</f>
        <v>SeaTreaderPath_Grass</v>
      </c>
    </row>
    <row r="585" spans="2:3" x14ac:dyDescent="0.25">
      <c r="B585" t="s">
        <v>686</v>
      </c>
      <c r="C585" t="str">
        <f>_xlfn.IFNA(VLOOKUP(AllFromBZ[[#This Row],[All (From BZ)]],Table6[Subnautica],1,0),"BELOW_ZERO")</f>
        <v>SeaTreaderPath_OpenDeep_CreatureOnly</v>
      </c>
    </row>
    <row r="586" spans="2:3" x14ac:dyDescent="0.25">
      <c r="B586" t="s">
        <v>687</v>
      </c>
      <c r="C586" t="str">
        <f>_xlfn.IFNA(VLOOKUP(AllFromBZ[[#This Row],[All (From BZ)]],Table6[Subnautica],1,0),"BELOW_ZERO")</f>
        <v>SeaTreaderPath_OpenShallow_CreatureOnly</v>
      </c>
    </row>
    <row r="587" spans="2:3" x14ac:dyDescent="0.25">
      <c r="B587" t="s">
        <v>688</v>
      </c>
      <c r="C587" t="str">
        <f>_xlfn.IFNA(VLOOKUP(AllFromBZ[[#This Row],[All (From BZ)]],Table6[Subnautica],1,0),"BELOW_ZERO")</f>
        <v>SeaTreaderPath_Path</v>
      </c>
    </row>
    <row r="588" spans="2:3" x14ac:dyDescent="0.25">
      <c r="B588" t="s">
        <v>689</v>
      </c>
      <c r="C588" t="str">
        <f>_xlfn.IFNA(VLOOKUP(AllFromBZ[[#This Row],[All (From BZ)]],Table6[Subnautica],1,0),"BELOW_ZERO")</f>
        <v>SeaTreaderPath_Rock</v>
      </c>
    </row>
    <row r="589" spans="2:3" x14ac:dyDescent="0.25">
      <c r="B589" t="s">
        <v>690</v>
      </c>
      <c r="C589" t="str">
        <f>_xlfn.IFNA(VLOOKUP(AllFromBZ[[#This Row],[All (From BZ)]],Table6[Subnautica],1,0),"BELOW_ZERO")</f>
        <v>SeaTreaderPath_Sand</v>
      </c>
    </row>
    <row r="590" spans="2:3" x14ac:dyDescent="0.25">
      <c r="B590" t="s">
        <v>691</v>
      </c>
      <c r="C590" t="str">
        <f>_xlfn.IFNA(VLOOKUP(AllFromBZ[[#This Row],[All (From BZ)]],Table6[Subnautica],1,0),"BELOW_ZERO")</f>
        <v>SeaTreaderPath_TechSite</v>
      </c>
    </row>
    <row r="591" spans="2:3" x14ac:dyDescent="0.25">
      <c r="B591" t="s">
        <v>692</v>
      </c>
      <c r="C591" t="str">
        <f>_xlfn.IFNA(VLOOKUP(AllFromBZ[[#This Row],[All (From BZ)]],Table6[Subnautica],1,0),"BELOW_ZERO")</f>
        <v>SeaTreaderPath_TechSite_Barrier</v>
      </c>
    </row>
    <row r="592" spans="2:3" x14ac:dyDescent="0.25">
      <c r="B592" t="s">
        <v>693</v>
      </c>
      <c r="C592" t="str">
        <f>_xlfn.IFNA(VLOOKUP(AllFromBZ[[#This Row],[All (From BZ)]],Table6[Subnautica],1,0),"BELOW_ZERO")</f>
        <v>SeaTreaderPath_TechSite_Hidden_Obsolete</v>
      </c>
    </row>
    <row r="593" spans="2:3" x14ac:dyDescent="0.25">
      <c r="B593" t="s">
        <v>10</v>
      </c>
      <c r="C593" t="str">
        <f>_xlfn.IFNA(VLOOKUP(AllFromBZ[[#This Row],[All (From BZ)]],Table6[Subnautica],1,0),"BELOW_ZERO")</f>
        <v>SeaTreaderPath_TechSite_Scatter</v>
      </c>
    </row>
    <row r="594" spans="2:3" x14ac:dyDescent="0.25">
      <c r="B594" t="s">
        <v>694</v>
      </c>
      <c r="C594" t="str">
        <f>_xlfn.IFNA(VLOOKUP(AllFromBZ[[#This Row],[All (From BZ)]],Table6[Subnautica],1,0),"BELOW_ZERO")</f>
        <v>ShipInterior_AuxPowerRoom</v>
      </c>
    </row>
    <row r="595" spans="2:3" x14ac:dyDescent="0.25">
      <c r="B595" t="s">
        <v>695</v>
      </c>
      <c r="C595" t="str">
        <f>_xlfn.IFNA(VLOOKUP(AllFromBZ[[#This Row],[All (From BZ)]],Table6[Subnautica],1,0),"BELOW_ZERO")</f>
        <v>ShipInterior_AuxPowerRoom2</v>
      </c>
    </row>
    <row r="596" spans="2:3" x14ac:dyDescent="0.25">
      <c r="B596" t="s">
        <v>696</v>
      </c>
      <c r="C596" t="str">
        <f>_xlfn.IFNA(VLOOKUP(AllFromBZ[[#This Row],[All (From BZ)]],Table6[Subnautica],1,0),"BELOW_ZERO")</f>
        <v>ShipInterior_AuxPowerRoom2_Barrier</v>
      </c>
    </row>
    <row r="597" spans="2:3" x14ac:dyDescent="0.25">
      <c r="B597" t="s">
        <v>697</v>
      </c>
      <c r="C597" t="str">
        <f>_xlfn.IFNA(VLOOKUP(AllFromBZ[[#This Row],[All (From BZ)]],Table6[Subnautica],1,0),"BELOW_ZERO")</f>
        <v>ShipInterior_AuxPowerRoom_Barrier</v>
      </c>
    </row>
    <row r="598" spans="2:3" x14ac:dyDescent="0.25">
      <c r="B598" t="s">
        <v>698</v>
      </c>
      <c r="C598" t="str">
        <f>_xlfn.IFNA(VLOOKUP(AllFromBZ[[#This Row],[All (From BZ)]],Table6[Subnautica],1,0),"BELOW_ZERO")</f>
        <v>ShipInterior_Cargo</v>
      </c>
    </row>
    <row r="599" spans="2:3" x14ac:dyDescent="0.25">
      <c r="B599" t="s">
        <v>699</v>
      </c>
      <c r="C599" t="str">
        <f>_xlfn.IFNA(VLOOKUP(AllFromBZ[[#This Row],[All (From BZ)]],Table6[Subnautica],1,0),"BELOW_ZERO")</f>
        <v>ShipInterior_Cargo_Crate</v>
      </c>
    </row>
    <row r="600" spans="2:3" x14ac:dyDescent="0.25">
      <c r="B600" t="s">
        <v>700</v>
      </c>
      <c r="C600" t="str">
        <f>_xlfn.IFNA(VLOOKUP(AllFromBZ[[#This Row],[All (From BZ)]],Table6[Subnautica],1,0),"BELOW_ZERO")</f>
        <v>ShipInterior_Corridor</v>
      </c>
    </row>
    <row r="601" spans="2:3" x14ac:dyDescent="0.25">
      <c r="B601" t="s">
        <v>701</v>
      </c>
      <c r="C601" t="str">
        <f>_xlfn.IFNA(VLOOKUP(AllFromBZ[[#This Row],[All (From BZ)]],Table6[Subnautica],1,0),"BELOW_ZERO")</f>
        <v>ShipInterior_Corridor_Barrier</v>
      </c>
    </row>
    <row r="602" spans="2:3" x14ac:dyDescent="0.25">
      <c r="B602" t="s">
        <v>702</v>
      </c>
      <c r="C602" t="str">
        <f>_xlfn.IFNA(VLOOKUP(AllFromBZ[[#This Row],[All (From BZ)]],Table6[Subnautica],1,0),"BELOW_ZERO")</f>
        <v>ShipInterior_ExoRoom</v>
      </c>
    </row>
    <row r="603" spans="2:3" x14ac:dyDescent="0.25">
      <c r="B603" t="s">
        <v>703</v>
      </c>
      <c r="C603" t="str">
        <f>_xlfn.IFNA(VLOOKUP(AllFromBZ[[#This Row],[All (From BZ)]],Table6[Subnautica],1,0),"BELOW_ZERO")</f>
        <v>ShipInterior_ExoRoomPipes</v>
      </c>
    </row>
    <row r="604" spans="2:3" x14ac:dyDescent="0.25">
      <c r="B604" t="s">
        <v>704</v>
      </c>
      <c r="C604" t="str">
        <f>_xlfn.IFNA(VLOOKUP(AllFromBZ[[#This Row],[All (From BZ)]],Table6[Subnautica],1,0),"BELOW_ZERO")</f>
        <v>ShipInterior_ExoRoomPipes_Barrier</v>
      </c>
    </row>
    <row r="605" spans="2:3" x14ac:dyDescent="0.25">
      <c r="B605" t="s">
        <v>705</v>
      </c>
      <c r="C605" t="str">
        <f>_xlfn.IFNA(VLOOKUP(AllFromBZ[[#This Row],[All (From BZ)]],Table6[Subnautica],1,0),"BELOW_ZERO")</f>
        <v>ShipInterior_ExoRoom_Crate</v>
      </c>
    </row>
    <row r="606" spans="2:3" x14ac:dyDescent="0.25">
      <c r="B606" t="s">
        <v>706</v>
      </c>
      <c r="C606" t="str">
        <f>_xlfn.IFNA(VLOOKUP(AllFromBZ[[#This Row],[All (From BZ)]],Table6[Subnautica],1,0),"BELOW_ZERO")</f>
        <v>ShipInterior_GenericRoom</v>
      </c>
    </row>
    <row r="607" spans="2:3" x14ac:dyDescent="0.25">
      <c r="B607" t="s">
        <v>707</v>
      </c>
      <c r="C607" t="str">
        <f>_xlfn.IFNA(VLOOKUP(AllFromBZ[[#This Row],[All (From BZ)]],Table6[Subnautica],1,0),"BELOW_ZERO")</f>
        <v>ShipInterior_GenericRoom_Barrier</v>
      </c>
    </row>
    <row r="608" spans="2:3" x14ac:dyDescent="0.25">
      <c r="B608" t="s">
        <v>708</v>
      </c>
      <c r="C608" t="str">
        <f>_xlfn.IFNA(VLOOKUP(AllFromBZ[[#This Row],[All (From BZ)]],Table6[Subnautica],1,0),"BELOW_ZERO")</f>
        <v>ShipInterior_LivingArea</v>
      </c>
    </row>
    <row r="609" spans="2:3" x14ac:dyDescent="0.25">
      <c r="B609" t="s">
        <v>709</v>
      </c>
      <c r="C609" t="str">
        <f>_xlfn.IFNA(VLOOKUP(AllFromBZ[[#This Row],[All (From BZ)]],Table6[Subnautica],1,0),"BELOW_ZERO")</f>
        <v>ShipInterior_LivingArea_Barrier</v>
      </c>
    </row>
    <row r="610" spans="2:3" x14ac:dyDescent="0.25">
      <c r="B610" t="s">
        <v>710</v>
      </c>
      <c r="C610" t="str">
        <f>_xlfn.IFNA(VLOOKUP(AllFromBZ[[#This Row],[All (From BZ)]],Table6[Subnautica],1,0),"BELOW_ZERO")</f>
        <v>ShipInterior_LockerRoom</v>
      </c>
    </row>
    <row r="611" spans="2:3" x14ac:dyDescent="0.25">
      <c r="B611" t="s">
        <v>711</v>
      </c>
      <c r="C611" t="str">
        <f>_xlfn.IFNA(VLOOKUP(AllFromBZ[[#This Row],[All (From BZ)]],Table6[Subnautica],1,0),"BELOW_ZERO")</f>
        <v>ShipInterior_LockerRoom_Barrier</v>
      </c>
    </row>
    <row r="612" spans="2:3" x14ac:dyDescent="0.25">
      <c r="B612" t="s">
        <v>712</v>
      </c>
      <c r="C612" t="str">
        <f>_xlfn.IFNA(VLOOKUP(AllFromBZ[[#This Row],[All (From BZ)]],Table6[Subnautica],1,0),"BELOW_ZERO")</f>
        <v>ShipInterior_Platform</v>
      </c>
    </row>
    <row r="613" spans="2:3" x14ac:dyDescent="0.25">
      <c r="B613" t="s">
        <v>713</v>
      </c>
      <c r="C613" t="str">
        <f>_xlfn.IFNA(VLOOKUP(AllFromBZ[[#This Row],[All (From BZ)]],Table6[Subnautica],1,0),"BELOW_ZERO")</f>
        <v>ShipInterior_PlatformRecess</v>
      </c>
    </row>
    <row r="614" spans="2:3" x14ac:dyDescent="0.25">
      <c r="B614" t="s">
        <v>714</v>
      </c>
      <c r="C614" t="str">
        <f>_xlfn.IFNA(VLOOKUP(AllFromBZ[[#This Row],[All (From BZ)]],Table6[Subnautica],1,0),"BELOW_ZERO")</f>
        <v>ShipInterior_PlatformRecessUnderwater</v>
      </c>
    </row>
    <row r="615" spans="2:3" x14ac:dyDescent="0.25">
      <c r="B615" t="s">
        <v>715</v>
      </c>
      <c r="C615" t="str">
        <f>_xlfn.IFNA(VLOOKUP(AllFromBZ[[#This Row],[All (From BZ)]],Table6[Subnautica],1,0),"BELOW_ZERO")</f>
        <v>ShipInterior_PlatformUnderwater</v>
      </c>
    </row>
    <row r="616" spans="2:3" x14ac:dyDescent="0.25">
      <c r="B616" t="s">
        <v>716</v>
      </c>
      <c r="C616" t="str">
        <f>_xlfn.IFNA(VLOOKUP(AllFromBZ[[#This Row],[All (From BZ)]],Table6[Subnautica],1,0),"BELOW_ZERO")</f>
        <v>ShipInterior_PowerRoom</v>
      </c>
    </row>
    <row r="617" spans="2:3" x14ac:dyDescent="0.25">
      <c r="B617" t="s">
        <v>717</v>
      </c>
      <c r="C617" t="str">
        <f>_xlfn.IFNA(VLOOKUP(AllFromBZ[[#This Row],[All (From BZ)]],Table6[Subnautica],1,0),"BELOW_ZERO")</f>
        <v>ShipInterior_PowerRoomSpecial</v>
      </c>
    </row>
    <row r="618" spans="2:3" x14ac:dyDescent="0.25">
      <c r="B618" t="s">
        <v>718</v>
      </c>
      <c r="C618" t="str">
        <f>_xlfn.IFNA(VLOOKUP(AllFromBZ[[#This Row],[All (From BZ)]],Table6[Subnautica],1,0),"BELOW_ZERO")</f>
        <v>ShipInterior_PowerRoomUnderwater</v>
      </c>
    </row>
    <row r="619" spans="2:3" x14ac:dyDescent="0.25">
      <c r="B619" t="s">
        <v>719</v>
      </c>
      <c r="C619" t="str">
        <f>_xlfn.IFNA(VLOOKUP(AllFromBZ[[#This Row],[All (From BZ)]],Table6[Subnautica],1,0),"BELOW_ZERO")</f>
        <v>ShipSpecial_Birds</v>
      </c>
    </row>
    <row r="620" spans="2:3" x14ac:dyDescent="0.25">
      <c r="B620" t="s">
        <v>720</v>
      </c>
      <c r="C620" t="str">
        <f>_xlfn.IFNA(VLOOKUP(AllFromBZ[[#This Row],[All (From BZ)]],Table6[Subnautica],1,0),"BELOW_ZERO")</f>
        <v>ShipSpecial_ExplodedDebris_Obsolete</v>
      </c>
    </row>
    <row r="621" spans="2:3" x14ac:dyDescent="0.25">
      <c r="B621" t="s">
        <v>721</v>
      </c>
      <c r="C621" t="str">
        <f>_xlfn.IFNA(VLOOKUP(AllFromBZ[[#This Row],[All (From BZ)]],Table6[Subnautica],1,0),"BELOW_ZERO")</f>
        <v>ShipSpecial_RoostBirds</v>
      </c>
    </row>
    <row r="622" spans="2:3" x14ac:dyDescent="0.25">
      <c r="B622" t="s">
        <v>722</v>
      </c>
      <c r="C622" t="str">
        <f>_xlfn.IFNA(VLOOKUP(AllFromBZ[[#This Row],[All (From BZ)]],Table6[Subnautica],1,0),"BELOW_ZERO")</f>
        <v>ShipSpecial_SupplyCrate</v>
      </c>
    </row>
    <row r="623" spans="2:3" x14ac:dyDescent="0.25">
      <c r="B623" t="s">
        <v>723</v>
      </c>
      <c r="C623" t="str">
        <f>_xlfn.IFNA(VLOOKUP(AllFromBZ[[#This Row],[All (From BZ)]],Table6[Subnautica],1,0),"BELOW_ZERO")</f>
        <v>ShipSpecial_WreckInterior_Obsolete</v>
      </c>
    </row>
    <row r="624" spans="2:3" x14ac:dyDescent="0.25">
      <c r="B624" t="s">
        <v>724</v>
      </c>
      <c r="C624" t="str">
        <f>_xlfn.IFNA(VLOOKUP(AllFromBZ[[#This Row],[All (From BZ)]],Table6[Subnautica],1,0),"BELOW_ZERO")</f>
        <v>ShipSpecial_Wreck_Obsolete</v>
      </c>
    </row>
    <row r="625" spans="2:3" x14ac:dyDescent="0.25">
      <c r="B625" t="s">
        <v>200</v>
      </c>
      <c r="C625" t="str">
        <f>_xlfn.IFNA(VLOOKUP(AllFromBZ[[#This Row],[All (From BZ)]],Table6[Subnautica],1,0),"BELOW_ZERO")</f>
        <v>BELOW_ZERO</v>
      </c>
    </row>
    <row r="626" spans="2:3" x14ac:dyDescent="0.25">
      <c r="B626" t="s">
        <v>201</v>
      </c>
      <c r="C626" t="str">
        <f>_xlfn.IFNA(VLOOKUP(AllFromBZ[[#This Row],[All (From BZ)]],Table6[Subnautica],1,0),"BELOW_ZERO")</f>
        <v>BELOW_ZERO</v>
      </c>
    </row>
    <row r="627" spans="2:3" x14ac:dyDescent="0.25">
      <c r="B627" t="s">
        <v>202</v>
      </c>
      <c r="C627" t="str">
        <f>_xlfn.IFNA(VLOOKUP(AllFromBZ[[#This Row],[All (From BZ)]],Table6[Subnautica],1,0),"BELOW_ZERO")</f>
        <v>BELOW_ZERO</v>
      </c>
    </row>
    <row r="628" spans="2:3" x14ac:dyDescent="0.25">
      <c r="B628" t="s">
        <v>725</v>
      </c>
      <c r="C628" t="str">
        <f>_xlfn.IFNA(VLOOKUP(AllFromBZ[[#This Row],[All (From BZ)]],Table6[Subnautica],1,0),"BELOW_ZERO")</f>
        <v>SkeletonCave_Algae</v>
      </c>
    </row>
    <row r="629" spans="2:3" x14ac:dyDescent="0.25">
      <c r="B629" t="s">
        <v>726</v>
      </c>
      <c r="C629" t="str">
        <f>_xlfn.IFNA(VLOOKUP(AllFromBZ[[#This Row],[All (From BZ)]],Table6[Subnautica],1,0),"BELOW_ZERO")</f>
        <v>SkeletonCave_Ceiling</v>
      </c>
    </row>
    <row r="630" spans="2:3" x14ac:dyDescent="0.25">
      <c r="B630" t="s">
        <v>727</v>
      </c>
      <c r="C630" t="str">
        <f>_xlfn.IFNA(VLOOKUP(AllFromBZ[[#This Row],[All (From BZ)]],Table6[Subnautica],1,0),"BELOW_ZERO")</f>
        <v>SkeletonCave_Grass</v>
      </c>
    </row>
    <row r="631" spans="2:3" x14ac:dyDescent="0.25">
      <c r="B631" t="s">
        <v>728</v>
      </c>
      <c r="C631" t="str">
        <f>_xlfn.IFNA(VLOOKUP(AllFromBZ[[#This Row],[All (From BZ)]],Table6[Subnautica],1,0),"BELOW_ZERO")</f>
        <v>SkeletonCave_Ground</v>
      </c>
    </row>
    <row r="632" spans="2:3" x14ac:dyDescent="0.25">
      <c r="B632" t="s">
        <v>729</v>
      </c>
      <c r="C632" t="str">
        <f>_xlfn.IFNA(VLOOKUP(AllFromBZ[[#This Row],[All (From BZ)]],Table6[Subnautica],1,0),"BELOW_ZERO")</f>
        <v>SkeletonCave_Lake_Floor</v>
      </c>
    </row>
    <row r="633" spans="2:3" x14ac:dyDescent="0.25">
      <c r="B633" t="s">
        <v>730</v>
      </c>
      <c r="C633" t="str">
        <f>_xlfn.IFNA(VLOOKUP(AllFromBZ[[#This Row],[All (From BZ)]],Table6[Subnautica],1,0),"BELOW_ZERO")</f>
        <v>SkeletonCave_Open_CreatureOnly</v>
      </c>
    </row>
    <row r="634" spans="2:3" x14ac:dyDescent="0.25">
      <c r="B634" t="s">
        <v>731</v>
      </c>
      <c r="C634" t="str">
        <f>_xlfn.IFNA(VLOOKUP(AllFromBZ[[#This Row],[All (From BZ)]],Table6[Subnautica],1,0),"BELOW_ZERO")</f>
        <v>SkeletonCave_Skeleton</v>
      </c>
    </row>
    <row r="635" spans="2:3" x14ac:dyDescent="0.25">
      <c r="B635" t="s">
        <v>732</v>
      </c>
      <c r="C635" t="str">
        <f>_xlfn.IFNA(VLOOKUP(AllFromBZ[[#This Row],[All (From BZ)]],Table6[Subnautica],1,0),"BELOW_ZERO")</f>
        <v>SkeletonCave_Wall</v>
      </c>
    </row>
    <row r="636" spans="2:3" x14ac:dyDescent="0.25">
      <c r="B636" t="s">
        <v>203</v>
      </c>
      <c r="C636" t="str">
        <f>_xlfn.IFNA(VLOOKUP(AllFromBZ[[#This Row],[All (From BZ)]],Table6[Subnautica],1,0),"BELOW_ZERO")</f>
        <v>BELOW_ZERO</v>
      </c>
    </row>
    <row r="637" spans="2:3" x14ac:dyDescent="0.25">
      <c r="B637" t="s">
        <v>204</v>
      </c>
      <c r="C637" t="str">
        <f>_xlfn.IFNA(VLOOKUP(AllFromBZ[[#This Row],[All (From BZ)]],Table6[Subnautica],1,0),"BELOW_ZERO")</f>
        <v>BELOW_ZERO</v>
      </c>
    </row>
    <row r="638" spans="2:3" x14ac:dyDescent="0.25">
      <c r="B638" t="s">
        <v>205</v>
      </c>
      <c r="C638" t="str">
        <f>_xlfn.IFNA(VLOOKUP(AllFromBZ[[#This Row],[All (From BZ)]],Table6[Subnautica],1,0),"BELOW_ZERO")</f>
        <v>BELOW_ZERO</v>
      </c>
    </row>
    <row r="639" spans="2:3" x14ac:dyDescent="0.25">
      <c r="B639" t="s">
        <v>206</v>
      </c>
      <c r="C639" t="str">
        <f>_xlfn.IFNA(VLOOKUP(AllFromBZ[[#This Row],[All (From BZ)]],Table6[Subnautica],1,0),"BELOW_ZERO")</f>
        <v>BELOW_ZERO</v>
      </c>
    </row>
    <row r="640" spans="2:3" x14ac:dyDescent="0.25">
      <c r="B640" t="s">
        <v>207</v>
      </c>
      <c r="C640" t="str">
        <f>_xlfn.IFNA(VLOOKUP(AllFromBZ[[#This Row],[All (From BZ)]],Table6[Subnautica],1,0),"BELOW_ZERO")</f>
        <v>BELOW_ZERO</v>
      </c>
    </row>
    <row r="641" spans="2:3" x14ac:dyDescent="0.25">
      <c r="B641" t="s">
        <v>733</v>
      </c>
      <c r="C641" t="str">
        <f>_xlfn.IFNA(VLOOKUP(AllFromBZ[[#This Row],[All (From BZ)]],Table6[Subnautica],1,0),"BELOW_ZERO")</f>
        <v>SparseReef_CaveCoral</v>
      </c>
    </row>
    <row r="642" spans="2:3" x14ac:dyDescent="0.25">
      <c r="B642" t="s">
        <v>734</v>
      </c>
      <c r="C642" t="str">
        <f>_xlfn.IFNA(VLOOKUP(AllFromBZ[[#This Row],[All (From BZ)]],Table6[Subnautica],1,0),"BELOW_ZERO")</f>
        <v>SparseReef_CaveFloor</v>
      </c>
    </row>
    <row r="643" spans="2:3" x14ac:dyDescent="0.25">
      <c r="B643" t="s">
        <v>735</v>
      </c>
      <c r="C643" t="str">
        <f>_xlfn.IFNA(VLOOKUP(AllFromBZ[[#This Row],[All (From BZ)]],Table6[Subnautica],1,0),"BELOW_ZERO")</f>
        <v>SparseReef_CaveWall</v>
      </c>
    </row>
    <row r="644" spans="2:3" x14ac:dyDescent="0.25">
      <c r="B644" t="s">
        <v>736</v>
      </c>
      <c r="C644" t="str">
        <f>_xlfn.IFNA(VLOOKUP(AllFromBZ[[#This Row],[All (From BZ)]],Table6[Subnautica],1,0),"BELOW_ZERO")</f>
        <v>SparseReef_Coral</v>
      </c>
    </row>
    <row r="645" spans="2:3" x14ac:dyDescent="0.25">
      <c r="B645" t="s">
        <v>737</v>
      </c>
      <c r="C645" t="str">
        <f>_xlfn.IFNA(VLOOKUP(AllFromBZ[[#This Row],[All (From BZ)]],Table6[Subnautica],1,0),"BELOW_ZERO")</f>
        <v>SparseReef_DeepCoral</v>
      </c>
    </row>
    <row r="646" spans="2:3" x14ac:dyDescent="0.25">
      <c r="B646" t="s">
        <v>738</v>
      </c>
      <c r="C646" t="str">
        <f>_xlfn.IFNA(VLOOKUP(AllFromBZ[[#This Row],[All (From BZ)]],Table6[Subnautica],1,0),"BELOW_ZERO")</f>
        <v>SparseReef_DeepFloor</v>
      </c>
    </row>
    <row r="647" spans="2:3" x14ac:dyDescent="0.25">
      <c r="B647" t="s">
        <v>739</v>
      </c>
      <c r="C647" t="str">
        <f>_xlfn.IFNA(VLOOKUP(AllFromBZ[[#This Row],[All (From BZ)]],Table6[Subnautica],1,0),"BELOW_ZERO")</f>
        <v>SparseReef_DeepWall</v>
      </c>
    </row>
    <row r="648" spans="2:3" x14ac:dyDescent="0.25">
      <c r="B648" t="s">
        <v>740</v>
      </c>
      <c r="C648" t="str">
        <f>_xlfn.IFNA(VLOOKUP(AllFromBZ[[#This Row],[All (From BZ)]],Table6[Subnautica],1,0),"BELOW_ZERO")</f>
        <v>SparseReef_EscapePod</v>
      </c>
    </row>
    <row r="649" spans="2:3" x14ac:dyDescent="0.25">
      <c r="B649" t="s">
        <v>741</v>
      </c>
      <c r="C649" t="str">
        <f>_xlfn.IFNA(VLOOKUP(AllFromBZ[[#This Row],[All (From BZ)]],Table6[Subnautica],1,0),"BELOW_ZERO")</f>
        <v>SparseReef_OpenDeep_CreatureOnly</v>
      </c>
    </row>
    <row r="650" spans="2:3" x14ac:dyDescent="0.25">
      <c r="B650" t="s">
        <v>742</v>
      </c>
      <c r="C650" t="str">
        <f>_xlfn.IFNA(VLOOKUP(AllFromBZ[[#This Row],[All (From BZ)]],Table6[Subnautica],1,0),"BELOW_ZERO")</f>
        <v>SparseReef_OpenShallow_CreatureOnly</v>
      </c>
    </row>
    <row r="651" spans="2:3" x14ac:dyDescent="0.25">
      <c r="B651" t="s">
        <v>743</v>
      </c>
      <c r="C651" t="str">
        <f>_xlfn.IFNA(VLOOKUP(AllFromBZ[[#This Row],[All (From BZ)]],Table6[Subnautica],1,0),"BELOW_ZERO")</f>
        <v>SparseReef_Sand</v>
      </c>
    </row>
    <row r="652" spans="2:3" x14ac:dyDescent="0.25">
      <c r="B652" t="s">
        <v>744</v>
      </c>
      <c r="C652" t="str">
        <f>_xlfn.IFNA(VLOOKUP(AllFromBZ[[#This Row],[All (From BZ)]],Table6[Subnautica],1,0),"BELOW_ZERO")</f>
        <v>SparseReef_Spike</v>
      </c>
    </row>
    <row r="653" spans="2:3" x14ac:dyDescent="0.25">
      <c r="B653" t="s">
        <v>745</v>
      </c>
      <c r="C653" t="str">
        <f>_xlfn.IFNA(VLOOKUP(AllFromBZ[[#This Row],[All (From BZ)]],Table6[Subnautica],1,0),"BELOW_ZERO")</f>
        <v>SparseReef_Techsite</v>
      </c>
    </row>
    <row r="654" spans="2:3" x14ac:dyDescent="0.25">
      <c r="B654" t="s">
        <v>746</v>
      </c>
      <c r="C654" t="str">
        <f>_xlfn.IFNA(VLOOKUP(AllFromBZ[[#This Row],[All (From BZ)]],Table6[Subnautica],1,0),"BELOW_ZERO")</f>
        <v>SparseReef_Techsite_Barrier</v>
      </c>
    </row>
    <row r="655" spans="2:3" x14ac:dyDescent="0.25">
      <c r="B655" t="s">
        <v>4</v>
      </c>
      <c r="C655" t="str">
        <f>_xlfn.IFNA(VLOOKUP(AllFromBZ[[#This Row],[All (From BZ)]],Table6[Subnautica],1,0),"BELOW_ZERO")</f>
        <v>SparseReef_Techsite_Scatter</v>
      </c>
    </row>
    <row r="656" spans="2:3" x14ac:dyDescent="0.25">
      <c r="B656" t="s">
        <v>747</v>
      </c>
      <c r="C656" t="str">
        <f>_xlfn.IFNA(VLOOKUP(AllFromBZ[[#This Row],[All (From BZ)]],Table6[Subnautica],1,0),"BELOW_ZERO")</f>
        <v>SparseReef_Wall</v>
      </c>
    </row>
    <row r="657" spans="2:3" x14ac:dyDescent="0.25">
      <c r="B657" t="s">
        <v>208</v>
      </c>
      <c r="C657" t="str">
        <f>_xlfn.IFNA(VLOOKUP(AllFromBZ[[#This Row],[All (From BZ)]],Table6[Subnautica],1,0),"BELOW_ZERO")</f>
        <v>SupplyCrate_Supplies</v>
      </c>
    </row>
    <row r="658" spans="2:3" x14ac:dyDescent="0.25">
      <c r="B658" t="s">
        <v>209</v>
      </c>
      <c r="C658" t="str">
        <f>_xlfn.IFNA(VLOOKUP(AllFromBZ[[#This Row],[All (From BZ)]],Table6[Subnautica],1,0),"BELOW_ZERO")</f>
        <v>BELOW_ZERO</v>
      </c>
    </row>
    <row r="659" spans="2:3" x14ac:dyDescent="0.25">
      <c r="B659" t="s">
        <v>210</v>
      </c>
      <c r="C659" t="str">
        <f>_xlfn.IFNA(VLOOKUP(AllFromBZ[[#This Row],[All (From BZ)]],Table6[Subnautica],1,0),"BELOW_ZERO")</f>
        <v>BELOW_ZERO</v>
      </c>
    </row>
    <row r="660" spans="2:3" x14ac:dyDescent="0.25">
      <c r="B660" t="s">
        <v>211</v>
      </c>
      <c r="C660" t="str">
        <f>_xlfn.IFNA(VLOOKUP(AllFromBZ[[#This Row],[All (From BZ)]],Table6[Subnautica],1,0),"BELOW_ZERO")</f>
        <v>BELOW_ZERO</v>
      </c>
    </row>
    <row r="661" spans="2:3" x14ac:dyDescent="0.25">
      <c r="B661" t="s">
        <v>212</v>
      </c>
      <c r="C661" t="str">
        <f>_xlfn.IFNA(VLOOKUP(AllFromBZ[[#This Row],[All (From BZ)]],Table6[Subnautica],1,0),"BELOW_ZERO")</f>
        <v>BELOW_ZERO</v>
      </c>
    </row>
    <row r="662" spans="2:3" x14ac:dyDescent="0.25">
      <c r="B662" t="s">
        <v>213</v>
      </c>
      <c r="C662" t="str">
        <f>_xlfn.IFNA(VLOOKUP(AllFromBZ[[#This Row],[All (From BZ)]],Table6[Subnautica],1,0),"BELOW_ZERO")</f>
        <v>BELOW_ZERO</v>
      </c>
    </row>
    <row r="663" spans="2:3" x14ac:dyDescent="0.25">
      <c r="B663" t="s">
        <v>214</v>
      </c>
      <c r="C663" t="str">
        <f>_xlfn.IFNA(VLOOKUP(AllFromBZ[[#This Row],[All (From BZ)]],Table6[Subnautica],1,0),"BELOW_ZERO")</f>
        <v>BELOW_ZERO</v>
      </c>
    </row>
    <row r="664" spans="2:3" x14ac:dyDescent="0.25">
      <c r="B664" t="s">
        <v>215</v>
      </c>
      <c r="C664" t="str">
        <f>_xlfn.IFNA(VLOOKUP(AllFromBZ[[#This Row],[All (From BZ)]],Table6[Subnautica],1,0),"BELOW_ZERO")</f>
        <v>BELOW_ZERO</v>
      </c>
    </row>
    <row r="665" spans="2:3" x14ac:dyDescent="0.25">
      <c r="B665" t="s">
        <v>216</v>
      </c>
      <c r="C665" t="str">
        <f>_xlfn.IFNA(VLOOKUP(AllFromBZ[[#This Row],[All (From BZ)]],Table6[Subnautica],1,0),"BELOW_ZERO")</f>
        <v>BELOW_ZERO</v>
      </c>
    </row>
    <row r="666" spans="2:3" x14ac:dyDescent="0.25">
      <c r="B666" t="s">
        <v>217</v>
      </c>
      <c r="C666" t="str">
        <f>_xlfn.IFNA(VLOOKUP(AllFromBZ[[#This Row],[All (From BZ)]],Table6[Subnautica],1,0),"BELOW_ZERO")</f>
        <v>BELOW_ZERO</v>
      </c>
    </row>
    <row r="667" spans="2:3" x14ac:dyDescent="0.25">
      <c r="B667" t="s">
        <v>218</v>
      </c>
      <c r="C667" t="str">
        <f>_xlfn.IFNA(VLOOKUP(AllFromBZ[[#This Row],[All (From BZ)]],Table6[Subnautica],1,0),"BELOW_ZERO")</f>
        <v>BELOW_ZERO</v>
      </c>
    </row>
    <row r="668" spans="2:3" x14ac:dyDescent="0.25">
      <c r="B668" t="s">
        <v>219</v>
      </c>
      <c r="C668" t="str">
        <f>_xlfn.IFNA(VLOOKUP(AllFromBZ[[#This Row],[All (From BZ)]],Table6[Subnautica],1,0),"BELOW_ZERO")</f>
        <v>BELOW_ZERO</v>
      </c>
    </row>
    <row r="669" spans="2:3" x14ac:dyDescent="0.25">
      <c r="B669" t="s">
        <v>220</v>
      </c>
      <c r="C669" t="str">
        <f>_xlfn.IFNA(VLOOKUP(AllFromBZ[[#This Row],[All (From BZ)]],Table6[Subnautica],1,0),"BELOW_ZERO")</f>
        <v>BELOW_ZERO</v>
      </c>
    </row>
    <row r="670" spans="2:3" x14ac:dyDescent="0.25">
      <c r="B670" t="s">
        <v>221</v>
      </c>
      <c r="C670" t="str">
        <f>_xlfn.IFNA(VLOOKUP(AllFromBZ[[#This Row],[All (From BZ)]],Table6[Subnautica],1,0),"BELOW_ZERO")</f>
        <v>BELOW_ZERO</v>
      </c>
    </row>
    <row r="671" spans="2:3" x14ac:dyDescent="0.25">
      <c r="B671" t="s">
        <v>222</v>
      </c>
      <c r="C671" t="str">
        <f>_xlfn.IFNA(VLOOKUP(AllFromBZ[[#This Row],[All (From BZ)]],Table6[Subnautica],1,0),"BELOW_ZERO")</f>
        <v>BELOW_ZERO</v>
      </c>
    </row>
    <row r="672" spans="2:3" x14ac:dyDescent="0.25">
      <c r="B672" t="s">
        <v>748</v>
      </c>
      <c r="C672" t="str">
        <f>_xlfn.IFNA(VLOOKUP(AllFromBZ[[#This Row],[All (From BZ)]],Table6[Subnautica],1,0),"BELOW_ZERO")</f>
        <v>TreeCove_Algae</v>
      </c>
    </row>
    <row r="673" spans="2:3" x14ac:dyDescent="0.25">
      <c r="B673" t="s">
        <v>749</v>
      </c>
      <c r="C673" t="str">
        <f>_xlfn.IFNA(VLOOKUP(AllFromBZ[[#This Row],[All (From BZ)]],Table6[Subnautica],1,0),"BELOW_ZERO")</f>
        <v>TreeCove_Ceiling</v>
      </c>
    </row>
    <row r="674" spans="2:3" x14ac:dyDescent="0.25">
      <c r="B674" t="s">
        <v>750</v>
      </c>
      <c r="C674" t="str">
        <f>_xlfn.IFNA(VLOOKUP(AllFromBZ[[#This Row],[All (From BZ)]],Table6[Subnautica],1,0),"BELOW_ZERO")</f>
        <v>TreeCove_Ground</v>
      </c>
    </row>
    <row r="675" spans="2:3" x14ac:dyDescent="0.25">
      <c r="B675" t="s">
        <v>751</v>
      </c>
      <c r="C675" t="str">
        <f>_xlfn.IFNA(VLOOKUP(AllFromBZ[[#This Row],[All (From BZ)]],Table6[Subnautica],1,0),"BELOW_ZERO")</f>
        <v>TreeCove_LakeFloor</v>
      </c>
    </row>
    <row r="676" spans="2:3" x14ac:dyDescent="0.25">
      <c r="B676" t="s">
        <v>752</v>
      </c>
      <c r="C676" t="str">
        <f>_xlfn.IFNA(VLOOKUP(AllFromBZ[[#This Row],[All (From BZ)]],Table6[Subnautica],1,0),"BELOW_ZERO")</f>
        <v>TreeCove_LakeWall</v>
      </c>
    </row>
    <row r="677" spans="2:3" x14ac:dyDescent="0.25">
      <c r="B677" t="s">
        <v>753</v>
      </c>
      <c r="C677" t="str">
        <f>_xlfn.IFNA(VLOOKUP(AllFromBZ[[#This Row],[All (From BZ)]],Table6[Subnautica],1,0),"BELOW_ZERO")</f>
        <v>TreeCove_LedgeSide</v>
      </c>
    </row>
    <row r="678" spans="2:3" x14ac:dyDescent="0.25">
      <c r="B678" t="s">
        <v>754</v>
      </c>
      <c r="C678" t="str">
        <f>_xlfn.IFNA(VLOOKUP(AllFromBZ[[#This Row],[All (From BZ)]],Table6[Subnautica],1,0),"BELOW_ZERO")</f>
        <v>TreeCove_Open_CreatureOnly</v>
      </c>
    </row>
    <row r="679" spans="2:3" x14ac:dyDescent="0.25">
      <c r="B679" t="s">
        <v>755</v>
      </c>
      <c r="C679" t="str">
        <f>_xlfn.IFNA(VLOOKUP(AllFromBZ[[#This Row],[All (From BZ)]],Table6[Subnautica],1,0),"BELOW_ZERO")</f>
        <v>TreeCove_TreeOpen_CreatureOnly</v>
      </c>
    </row>
    <row r="680" spans="2:3" x14ac:dyDescent="0.25">
      <c r="B680" t="s">
        <v>756</v>
      </c>
      <c r="C680" t="str">
        <f>_xlfn.IFNA(VLOOKUP(AllFromBZ[[#This Row],[All (From BZ)]],Table6[Subnautica],1,0),"BELOW_ZERO")</f>
        <v>TreeCove_Wall</v>
      </c>
    </row>
    <row r="681" spans="2:3" x14ac:dyDescent="0.25">
      <c r="B681" t="s">
        <v>223</v>
      </c>
      <c r="C681" t="str">
        <f>_xlfn.IFNA(VLOOKUP(AllFromBZ[[#This Row],[All (From BZ)]],Table6[Subnautica],1,0),"BELOW_ZERO")</f>
        <v>BELOW_ZERO</v>
      </c>
    </row>
    <row r="682" spans="2:3" x14ac:dyDescent="0.25">
      <c r="B682" t="s">
        <v>224</v>
      </c>
      <c r="C682" t="str">
        <f>_xlfn.IFNA(VLOOKUP(AllFromBZ[[#This Row],[All (From BZ)]],Table6[Subnautica],1,0),"BELOW_ZERO")</f>
        <v>BELOW_ZERO</v>
      </c>
    </row>
    <row r="683" spans="2:3" x14ac:dyDescent="0.25">
      <c r="B683" t="s">
        <v>225</v>
      </c>
      <c r="C683" t="str">
        <f>_xlfn.IFNA(VLOOKUP(AllFromBZ[[#This Row],[All (From BZ)]],Table6[Subnautica],1,0),"BELOW_ZERO")</f>
        <v>BELOW_ZERO</v>
      </c>
    </row>
    <row r="684" spans="2:3" x14ac:dyDescent="0.25">
      <c r="B684" t="s">
        <v>226</v>
      </c>
      <c r="C684" t="str">
        <f>_xlfn.IFNA(VLOOKUP(AllFromBZ[[#This Row],[All (From BZ)]],Table6[Subnautica],1,0),"BELOW_ZERO")</f>
        <v>BELOW_ZERO</v>
      </c>
    </row>
    <row r="685" spans="2:3" x14ac:dyDescent="0.25">
      <c r="B685" t="s">
        <v>227</v>
      </c>
      <c r="C685" t="str">
        <f>_xlfn.IFNA(VLOOKUP(AllFromBZ[[#This Row],[All (From BZ)]],Table6[Subnautica],1,0),"BELOW_ZERO")</f>
        <v>BELOW_ZERO</v>
      </c>
    </row>
    <row r="686" spans="2:3" x14ac:dyDescent="0.25">
      <c r="B686" t="s">
        <v>228</v>
      </c>
      <c r="C686" t="str">
        <f>_xlfn.IFNA(VLOOKUP(AllFromBZ[[#This Row],[All (From BZ)]],Table6[Subnautica],1,0),"BELOW_ZERO")</f>
        <v>BELOW_ZERO</v>
      </c>
    </row>
    <row r="687" spans="2:3" x14ac:dyDescent="0.25">
      <c r="B687" t="s">
        <v>229</v>
      </c>
      <c r="C687" t="str">
        <f>_xlfn.IFNA(VLOOKUP(AllFromBZ[[#This Row],[All (From BZ)]],Table6[Subnautica],1,0),"BELOW_ZERO")</f>
        <v>BELOW_ZERO</v>
      </c>
    </row>
    <row r="688" spans="2:3" x14ac:dyDescent="0.25">
      <c r="B688" t="s">
        <v>230</v>
      </c>
      <c r="C688" t="str">
        <f>_xlfn.IFNA(VLOOKUP(AllFromBZ[[#This Row],[All (From BZ)]],Table6[Subnautica],1,0),"BELOW_ZERO")</f>
        <v>BELOW_ZERO</v>
      </c>
    </row>
    <row r="689" spans="2:3" x14ac:dyDescent="0.25">
      <c r="B689" t="s">
        <v>231</v>
      </c>
      <c r="C689" t="str">
        <f>_xlfn.IFNA(VLOOKUP(AllFromBZ[[#This Row],[All (From BZ)]],Table6[Subnautica],1,0),"BELOW_ZERO")</f>
        <v>BELOW_ZERO</v>
      </c>
    </row>
    <row r="690" spans="2:3" x14ac:dyDescent="0.25">
      <c r="B690" t="s">
        <v>232</v>
      </c>
      <c r="C690" t="str">
        <f>_xlfn.IFNA(VLOOKUP(AllFromBZ[[#This Row],[All (From BZ)]],Table6[Subnautica],1,0),"BELOW_ZERO")</f>
        <v>BELOW_ZERO</v>
      </c>
    </row>
    <row r="691" spans="2:3" x14ac:dyDescent="0.25">
      <c r="B691" t="s">
        <v>233</v>
      </c>
      <c r="C691" t="str">
        <f>_xlfn.IFNA(VLOOKUP(AllFromBZ[[#This Row],[All (From BZ)]],Table6[Subnautica],1,0),"BELOW_ZERO")</f>
        <v>BELOW_ZERO</v>
      </c>
    </row>
    <row r="692" spans="2:3" x14ac:dyDescent="0.25">
      <c r="B692" t="s">
        <v>234</v>
      </c>
      <c r="C692" t="str">
        <f>_xlfn.IFNA(VLOOKUP(AllFromBZ[[#This Row],[All (From BZ)]],Table6[Subnautica],1,0),"BELOW_ZERO")</f>
        <v>BELOW_ZERO</v>
      </c>
    </row>
    <row r="693" spans="2:3" x14ac:dyDescent="0.25">
      <c r="B693" t="s">
        <v>235</v>
      </c>
      <c r="C693" t="str">
        <f>_xlfn.IFNA(VLOOKUP(AllFromBZ[[#This Row],[All (From BZ)]],Table6[Subnautica],1,0),"BELOW_ZERO")</f>
        <v>BELOW_ZERO</v>
      </c>
    </row>
    <row r="694" spans="2:3" x14ac:dyDescent="0.25">
      <c r="B694" t="s">
        <v>236</v>
      </c>
      <c r="C694" t="str">
        <f>_xlfn.IFNA(VLOOKUP(AllFromBZ[[#This Row],[All (From BZ)]],Table6[Subnautica],1,0),"BELOW_ZERO")</f>
        <v>BELOW_ZERO</v>
      </c>
    </row>
    <row r="695" spans="2:3" x14ac:dyDescent="0.25">
      <c r="B695" t="s">
        <v>237</v>
      </c>
      <c r="C695" t="str">
        <f>_xlfn.IFNA(VLOOKUP(AllFromBZ[[#This Row],[All (From BZ)]],Table6[Subnautica],1,0),"BELOW_ZERO")</f>
        <v>BELOW_ZERO</v>
      </c>
    </row>
    <row r="696" spans="2:3" x14ac:dyDescent="0.25">
      <c r="B696" t="s">
        <v>238</v>
      </c>
      <c r="C696" t="str">
        <f>_xlfn.IFNA(VLOOKUP(AllFromBZ[[#This Row],[All (From BZ)]],Table6[Subnautica],1,0),"BELOW_ZERO")</f>
        <v>BELOW_ZERO</v>
      </c>
    </row>
    <row r="697" spans="2:3" x14ac:dyDescent="0.25">
      <c r="B697" t="s">
        <v>239</v>
      </c>
      <c r="C697" t="str">
        <f>_xlfn.IFNA(VLOOKUP(AllFromBZ[[#This Row],[All (From BZ)]],Table6[Subnautica],1,0),"BELOW_ZERO")</f>
        <v>BELOW_ZERO</v>
      </c>
    </row>
    <row r="698" spans="2:3" x14ac:dyDescent="0.25">
      <c r="B698" t="s">
        <v>240</v>
      </c>
      <c r="C698" t="str">
        <f>_xlfn.IFNA(VLOOKUP(AllFromBZ[[#This Row],[All (From BZ)]],Table6[Subnautica],1,0),"BELOW_ZERO")</f>
        <v>BELOW_ZERO</v>
      </c>
    </row>
    <row r="699" spans="2:3" x14ac:dyDescent="0.25">
      <c r="B699" t="s">
        <v>241</v>
      </c>
      <c r="C699" t="str">
        <f>_xlfn.IFNA(VLOOKUP(AllFromBZ[[#This Row],[All (From BZ)]],Table6[Subnautica],1,0),"BELOW_ZERO")</f>
        <v>BELOW_ZERO</v>
      </c>
    </row>
    <row r="700" spans="2:3" x14ac:dyDescent="0.25">
      <c r="B700" t="s">
        <v>242</v>
      </c>
      <c r="C700" t="str">
        <f>_xlfn.IFNA(VLOOKUP(AllFromBZ[[#This Row],[All (From BZ)]],Table6[Subnautica],1,0),"BELOW_ZERO")</f>
        <v>BELOW_ZERO</v>
      </c>
    </row>
    <row r="701" spans="2:3" x14ac:dyDescent="0.25">
      <c r="B701" t="s">
        <v>243</v>
      </c>
      <c r="C701" t="str">
        <f>_xlfn.IFNA(VLOOKUP(AllFromBZ[[#This Row],[All (From BZ)]],Table6[Subnautica],1,0),"BELOW_ZERO")</f>
        <v>BELOW_ZERO</v>
      </c>
    </row>
    <row r="702" spans="2:3" x14ac:dyDescent="0.25">
      <c r="B702" t="s">
        <v>244</v>
      </c>
      <c r="C702" t="str">
        <f>_xlfn.IFNA(VLOOKUP(AllFromBZ[[#This Row],[All (From BZ)]],Table6[Subnautica],1,0),"BELOW_ZERO")</f>
        <v>BELOW_ZERO</v>
      </c>
    </row>
    <row r="703" spans="2:3" x14ac:dyDescent="0.25">
      <c r="B703" t="s">
        <v>245</v>
      </c>
      <c r="C703" t="str">
        <f>_xlfn.IFNA(VLOOKUP(AllFromBZ[[#This Row],[All (From BZ)]],Table6[Subnautica],1,0),"BELOW_ZERO")</f>
        <v>BELOW_ZERO</v>
      </c>
    </row>
    <row r="704" spans="2:3" x14ac:dyDescent="0.25">
      <c r="B704" t="s">
        <v>246</v>
      </c>
      <c r="C704" t="str">
        <f>_xlfn.IFNA(VLOOKUP(AllFromBZ[[#This Row],[All (From BZ)]],Table6[Subnautica],1,0),"BELOW_ZERO")</f>
        <v>BELOW_ZERO</v>
      </c>
    </row>
    <row r="705" spans="2:3" x14ac:dyDescent="0.25">
      <c r="B705" t="s">
        <v>247</v>
      </c>
      <c r="C705" t="str">
        <f>_xlfn.IFNA(VLOOKUP(AllFromBZ[[#This Row],[All (From BZ)]],Table6[Subnautica],1,0),"BELOW_ZERO")</f>
        <v>BELOW_ZERO</v>
      </c>
    </row>
    <row r="706" spans="2:3" x14ac:dyDescent="0.25">
      <c r="B706" t="s">
        <v>248</v>
      </c>
      <c r="C706" t="str">
        <f>_xlfn.IFNA(VLOOKUP(AllFromBZ[[#This Row],[All (From BZ)]],Table6[Subnautica],1,0),"BELOW_ZERO")</f>
        <v>BELOW_ZERO</v>
      </c>
    </row>
    <row r="707" spans="2:3" x14ac:dyDescent="0.25">
      <c r="B707" t="s">
        <v>249</v>
      </c>
      <c r="C707" t="str">
        <f>_xlfn.IFNA(VLOOKUP(AllFromBZ[[#This Row],[All (From BZ)]],Table6[Subnautica],1,0),"BELOW_ZERO")</f>
        <v>BELOW_ZERO</v>
      </c>
    </row>
    <row r="708" spans="2:3" x14ac:dyDescent="0.25">
      <c r="B708" t="s">
        <v>250</v>
      </c>
      <c r="C708" t="str">
        <f>_xlfn.IFNA(VLOOKUP(AllFromBZ[[#This Row],[All (From BZ)]],Table6[Subnautica],1,0),"BELOW_ZERO")</f>
        <v>BELOW_ZERO</v>
      </c>
    </row>
    <row r="709" spans="2:3" x14ac:dyDescent="0.25">
      <c r="B709" t="s">
        <v>251</v>
      </c>
      <c r="C709" t="str">
        <f>_xlfn.IFNA(VLOOKUP(AllFromBZ[[#This Row],[All (From BZ)]],Table6[Subnautica],1,0),"BELOW_ZERO")</f>
        <v>BELOW_ZERO</v>
      </c>
    </row>
    <row r="710" spans="2:3" x14ac:dyDescent="0.25">
      <c r="B710" t="s">
        <v>252</v>
      </c>
      <c r="C710" t="str">
        <f>_xlfn.IFNA(VLOOKUP(AllFromBZ[[#This Row],[All (From BZ)]],Table6[Subnautica],1,0),"BELOW_ZERO")</f>
        <v>BELOW_ZERO</v>
      </c>
    </row>
    <row r="711" spans="2:3" x14ac:dyDescent="0.25">
      <c r="B711" t="s">
        <v>253</v>
      </c>
      <c r="C711" t="str">
        <f>_xlfn.IFNA(VLOOKUP(AllFromBZ[[#This Row],[All (From BZ)]],Table6[Subnautica],1,0),"BELOW_ZERO")</f>
        <v>BELOW_ZERO</v>
      </c>
    </row>
    <row r="712" spans="2:3" x14ac:dyDescent="0.25">
      <c r="B712" t="s">
        <v>254</v>
      </c>
      <c r="C712" t="str">
        <f>_xlfn.IFNA(VLOOKUP(AllFromBZ[[#This Row],[All (From BZ)]],Table6[Subnautica],1,0),"BELOW_ZERO")</f>
        <v>BELOW_ZERO</v>
      </c>
    </row>
    <row r="713" spans="2:3" x14ac:dyDescent="0.25">
      <c r="B713" t="s">
        <v>255</v>
      </c>
      <c r="C713" t="str">
        <f>_xlfn.IFNA(VLOOKUP(AllFromBZ[[#This Row],[All (From BZ)]],Table6[Subnautica],1,0),"BELOW_ZERO")</f>
        <v>BELOW_ZERO</v>
      </c>
    </row>
    <row r="714" spans="2:3" x14ac:dyDescent="0.25">
      <c r="B714" t="s">
        <v>256</v>
      </c>
      <c r="C714" t="str">
        <f>_xlfn.IFNA(VLOOKUP(AllFromBZ[[#This Row],[All (From BZ)]],Table6[Subnautica],1,0),"BELOW_ZERO")</f>
        <v>BELOW_ZERO</v>
      </c>
    </row>
    <row r="715" spans="2:3" x14ac:dyDescent="0.25">
      <c r="B715" t="s">
        <v>257</v>
      </c>
      <c r="C715" t="str">
        <f>_xlfn.IFNA(VLOOKUP(AllFromBZ[[#This Row],[All (From BZ)]],Table6[Subnautica],1,0),"BELOW_ZERO")</f>
        <v>BELOW_ZERO</v>
      </c>
    </row>
    <row r="716" spans="2:3" x14ac:dyDescent="0.25">
      <c r="B716" t="s">
        <v>258</v>
      </c>
      <c r="C716" t="str">
        <f>_xlfn.IFNA(VLOOKUP(AllFromBZ[[#This Row],[All (From BZ)]],Table6[Subnautica],1,0),"BELOW_ZERO")</f>
        <v>BELOW_ZERO</v>
      </c>
    </row>
    <row r="717" spans="2:3" x14ac:dyDescent="0.25">
      <c r="B717" t="s">
        <v>259</v>
      </c>
      <c r="C717" t="str">
        <f>_xlfn.IFNA(VLOOKUP(AllFromBZ[[#This Row],[All (From BZ)]],Table6[Subnautica],1,0),"BELOW_ZERO")</f>
        <v>BELOW_ZERO</v>
      </c>
    </row>
    <row r="718" spans="2:3" x14ac:dyDescent="0.25">
      <c r="B718" t="s">
        <v>260</v>
      </c>
      <c r="C718" t="str">
        <f>_xlfn.IFNA(VLOOKUP(AllFromBZ[[#This Row],[All (From BZ)]],Table6[Subnautica],1,0),"BELOW_ZERO")</f>
        <v>BELOW_ZERO</v>
      </c>
    </row>
    <row r="719" spans="2:3" x14ac:dyDescent="0.25">
      <c r="B719" t="s">
        <v>261</v>
      </c>
      <c r="C719" t="str">
        <f>_xlfn.IFNA(VLOOKUP(AllFromBZ[[#This Row],[All (From BZ)]],Table6[Subnautica],1,0),"BELOW_ZERO")</f>
        <v>BELOW_ZERO</v>
      </c>
    </row>
    <row r="720" spans="2:3" x14ac:dyDescent="0.25">
      <c r="B720" t="s">
        <v>262</v>
      </c>
      <c r="C720" t="str">
        <f>_xlfn.IFNA(VLOOKUP(AllFromBZ[[#This Row],[All (From BZ)]],Table6[Subnautica],1,0),"BELOW_ZERO")</f>
        <v>BELOW_ZERO</v>
      </c>
    </row>
    <row r="721" spans="2:3" x14ac:dyDescent="0.25">
      <c r="B721" t="s">
        <v>263</v>
      </c>
      <c r="C721" t="str">
        <f>_xlfn.IFNA(VLOOKUP(AllFromBZ[[#This Row],[All (From BZ)]],Table6[Subnautica],1,0),"BELOW_ZERO")</f>
        <v>BELOW_ZERO</v>
      </c>
    </row>
    <row r="722" spans="2:3" x14ac:dyDescent="0.25">
      <c r="B722" t="s">
        <v>264</v>
      </c>
      <c r="C722" t="str">
        <f>_xlfn.IFNA(VLOOKUP(AllFromBZ[[#This Row],[All (From BZ)]],Table6[Subnautica],1,0),"BELOW_ZERO")</f>
        <v>BELOW_ZERO</v>
      </c>
    </row>
    <row r="723" spans="2:3" x14ac:dyDescent="0.25">
      <c r="B723" t="s">
        <v>265</v>
      </c>
      <c r="C723" t="str">
        <f>_xlfn.IFNA(VLOOKUP(AllFromBZ[[#This Row],[All (From BZ)]],Table6[Subnautica],1,0),"BELOW_ZERO")</f>
        <v>BELOW_ZERO</v>
      </c>
    </row>
    <row r="724" spans="2:3" x14ac:dyDescent="0.25">
      <c r="B724" t="s">
        <v>266</v>
      </c>
      <c r="C724" t="str">
        <f>_xlfn.IFNA(VLOOKUP(AllFromBZ[[#This Row],[All (From BZ)]],Table6[Subnautica],1,0),"BELOW_ZERO")</f>
        <v>BELOW_ZERO</v>
      </c>
    </row>
    <row r="725" spans="2:3" x14ac:dyDescent="0.25">
      <c r="B725" t="s">
        <v>757</v>
      </c>
      <c r="C725" t="str">
        <f>_xlfn.IFNA(VLOOKUP(AllFromBZ[[#This Row],[All (From BZ)]],Table6[Subnautica],1,0),"BELOW_ZERO")</f>
        <v>UnderwaterIslands_CaveFloor_Obsolete</v>
      </c>
    </row>
    <row r="726" spans="2:3" x14ac:dyDescent="0.25">
      <c r="B726" t="s">
        <v>758</v>
      </c>
      <c r="C726" t="str">
        <f>_xlfn.IFNA(VLOOKUP(AllFromBZ[[#This Row],[All (From BZ)]],Table6[Subnautica],1,0),"BELOW_ZERO")</f>
        <v>UnderwaterIslands_CavePlants_Obsolete</v>
      </c>
    </row>
    <row r="727" spans="2:3" x14ac:dyDescent="0.25">
      <c r="B727" t="s">
        <v>759</v>
      </c>
      <c r="C727" t="str">
        <f>_xlfn.IFNA(VLOOKUP(AllFromBZ[[#This Row],[All (From BZ)]],Table6[Subnautica],1,0),"BELOW_ZERO")</f>
        <v>UnderwaterIslands_CaveWall_Obsolete</v>
      </c>
    </row>
    <row r="728" spans="2:3" x14ac:dyDescent="0.25">
      <c r="B728" t="s">
        <v>760</v>
      </c>
      <c r="C728" t="str">
        <f>_xlfn.IFNA(VLOOKUP(AllFromBZ[[#This Row],[All (From BZ)]],Table6[Subnautica],1,0),"BELOW_ZERO")</f>
        <v>UnderwaterIslands_Geyser</v>
      </c>
    </row>
    <row r="729" spans="2:3" x14ac:dyDescent="0.25">
      <c r="B729" t="s">
        <v>761</v>
      </c>
      <c r="C729" t="str">
        <f>_xlfn.IFNA(VLOOKUP(AllFromBZ[[#This Row],[All (From BZ)]],Table6[Subnautica],1,0),"BELOW_ZERO")</f>
        <v>UnderwaterIslands_IslandCaveFloor</v>
      </c>
    </row>
    <row r="730" spans="2:3" x14ac:dyDescent="0.25">
      <c r="B730" t="s">
        <v>762</v>
      </c>
      <c r="C730" t="str">
        <f>_xlfn.IFNA(VLOOKUP(AllFromBZ[[#This Row],[All (From BZ)]],Table6[Subnautica],1,0),"BELOW_ZERO")</f>
        <v>UnderwaterIslands_IslandCavePlants</v>
      </c>
    </row>
    <row r="731" spans="2:3" x14ac:dyDescent="0.25">
      <c r="B731" t="s">
        <v>763</v>
      </c>
      <c r="C731" t="str">
        <f>_xlfn.IFNA(VLOOKUP(AllFromBZ[[#This Row],[All (From BZ)]],Table6[Subnautica],1,0),"BELOW_ZERO")</f>
        <v>UnderwaterIslands_IslandCaveWall</v>
      </c>
    </row>
    <row r="732" spans="2:3" x14ac:dyDescent="0.25">
      <c r="B732" t="s">
        <v>764</v>
      </c>
      <c r="C732" t="str">
        <f>_xlfn.IFNA(VLOOKUP(AllFromBZ[[#This Row],[All (From BZ)]],Table6[Subnautica],1,0),"BELOW_ZERO")</f>
        <v>UnderwaterIslands_IslandPlants</v>
      </c>
    </row>
    <row r="733" spans="2:3" x14ac:dyDescent="0.25">
      <c r="B733" t="s">
        <v>765</v>
      </c>
      <c r="C733" t="str">
        <f>_xlfn.IFNA(VLOOKUP(AllFromBZ[[#This Row],[All (From BZ)]],Table6[Subnautica],1,0),"BELOW_ZERO")</f>
        <v>UnderwaterIslands_IslandSides</v>
      </c>
    </row>
    <row r="734" spans="2:3" x14ac:dyDescent="0.25">
      <c r="B734" t="s">
        <v>766</v>
      </c>
      <c r="C734" t="str">
        <f>_xlfn.IFNA(VLOOKUP(AllFromBZ[[#This Row],[All (From BZ)]],Table6[Subnautica],1,0),"BELOW_ZERO")</f>
        <v>UnderwaterIslands_IslandTop</v>
      </c>
    </row>
    <row r="735" spans="2:3" x14ac:dyDescent="0.25">
      <c r="B735" t="s">
        <v>767</v>
      </c>
      <c r="C735" t="str">
        <f>_xlfn.IFNA(VLOOKUP(AllFromBZ[[#This Row],[All (From BZ)]],Table6[Subnautica],1,0),"BELOW_ZERO")</f>
        <v>UnderwaterIslands_OpenDeep_CreatureOnly</v>
      </c>
    </row>
    <row r="736" spans="2:3" x14ac:dyDescent="0.25">
      <c r="B736" t="s">
        <v>768</v>
      </c>
      <c r="C736" t="str">
        <f>_xlfn.IFNA(VLOOKUP(AllFromBZ[[#This Row],[All (From BZ)]],Table6[Subnautica],1,0),"BELOW_ZERO")</f>
        <v>UnderwaterIslands_OpenShallow_CreatureOnly</v>
      </c>
    </row>
    <row r="737" spans="2:3" x14ac:dyDescent="0.25">
      <c r="B737" t="s">
        <v>769</v>
      </c>
      <c r="C737" t="str">
        <f>_xlfn.IFNA(VLOOKUP(AllFromBZ[[#This Row],[All (From BZ)]],Table6[Subnautica],1,0),"BELOW_ZERO")</f>
        <v>UnderwaterIslands_TechSite</v>
      </c>
    </row>
    <row r="738" spans="2:3" x14ac:dyDescent="0.25">
      <c r="B738" t="s">
        <v>770</v>
      </c>
      <c r="C738" t="str">
        <f>_xlfn.IFNA(VLOOKUP(AllFromBZ[[#This Row],[All (From BZ)]],Table6[Subnautica],1,0),"BELOW_ZERO")</f>
        <v>UnderwaterIslands_TechSite_Barrier</v>
      </c>
    </row>
    <row r="739" spans="2:3" x14ac:dyDescent="0.25">
      <c r="B739" t="s">
        <v>771</v>
      </c>
      <c r="C739" t="str">
        <f>_xlfn.IFNA(VLOOKUP(AllFromBZ[[#This Row],[All (From BZ)]],Table6[Subnautica],1,0),"BELOW_ZERO")</f>
        <v>UnderwaterIslands_TechSite_Hidden_Obsolete</v>
      </c>
    </row>
    <row r="740" spans="2:3" x14ac:dyDescent="0.25">
      <c r="B740" t="s">
        <v>5</v>
      </c>
      <c r="C740" t="str">
        <f>_xlfn.IFNA(VLOOKUP(AllFromBZ[[#This Row],[All (From BZ)]],Table6[Subnautica],1,0),"BELOW_ZERO")</f>
        <v>UnderwaterIslands_TechSite_Scatter</v>
      </c>
    </row>
    <row r="741" spans="2:3" x14ac:dyDescent="0.25">
      <c r="B741" t="s">
        <v>772</v>
      </c>
      <c r="C741" t="str">
        <f>_xlfn.IFNA(VLOOKUP(AllFromBZ[[#This Row],[All (From BZ)]],Table6[Subnautica],1,0),"BELOW_ZERO")</f>
        <v>UnderwaterIslands_ValleyFloor</v>
      </c>
    </row>
    <row r="742" spans="2:3" x14ac:dyDescent="0.25">
      <c r="B742" t="s">
        <v>773</v>
      </c>
      <c r="C742" t="str">
        <f>_xlfn.IFNA(VLOOKUP(AllFromBZ[[#This Row],[All (From BZ)]],Table6[Subnautica],1,0),"BELOW_ZERO")</f>
        <v>UnderwaterIslands_ValleyLedge</v>
      </c>
    </row>
    <row r="743" spans="2:3" x14ac:dyDescent="0.25">
      <c r="B743" t="s">
        <v>774</v>
      </c>
      <c r="C743" t="str">
        <f>_xlfn.IFNA(VLOOKUP(AllFromBZ[[#This Row],[All (From BZ)]],Table6[Subnautica],1,0),"BELOW_ZERO")</f>
        <v>UnderwaterIslands_ValleyWall</v>
      </c>
    </row>
    <row r="744" spans="2:3" x14ac:dyDescent="0.25">
      <c r="B744" t="s">
        <v>267</v>
      </c>
      <c r="C744" t="str">
        <f>_xlfn.IFNA(VLOOKUP(AllFromBZ[[#This Row],[All (From BZ)]],Table6[Subnautica],1,0),"BELOW_ZERO")</f>
        <v>BELOW_ZERO</v>
      </c>
    </row>
    <row r="745" spans="2:3" x14ac:dyDescent="0.25">
      <c r="B745" t="s">
        <v>268</v>
      </c>
      <c r="C745" t="str">
        <f>_xlfn.IFNA(VLOOKUP(AllFromBZ[[#This Row],[All (From BZ)]],Table6[Subnautica],1,0),"BELOW_ZERO")</f>
        <v>BELOW_ZERO</v>
      </c>
    </row>
    <row r="746" spans="2:3" x14ac:dyDescent="0.25">
      <c r="B746" t="s">
        <v>269</v>
      </c>
      <c r="C746" t="str">
        <f>_xlfn.IFNA(VLOOKUP(AllFromBZ[[#This Row],[All (From BZ)]],Table6[Subnautica],1,0),"BELOW_ZERO")</f>
        <v>BELOW_ZERO</v>
      </c>
    </row>
    <row r="747" spans="2:3" x14ac:dyDescent="0.25">
      <c r="B747" t="s">
        <v>270</v>
      </c>
      <c r="C747" t="str">
        <f>_xlfn.IFNA(VLOOKUP(AllFromBZ[[#This Row],[All (From BZ)]],Table6[Subnautica],1,0),"BELOW_ZERO")</f>
        <v>BELOW_ZERO</v>
      </c>
    </row>
    <row r="748" spans="2:3" x14ac:dyDescent="0.25">
      <c r="B748" t="s">
        <v>271</v>
      </c>
      <c r="C748" t="str">
        <f>_xlfn.IFNA(VLOOKUP(AllFromBZ[[#This Row],[All (From BZ)]],Table6[Subnautica],1,0),"BELOW_ZERO")</f>
        <v>BELOW_ZERO</v>
      </c>
    </row>
    <row r="749" spans="2:3" x14ac:dyDescent="0.25">
      <c r="B749" t="s">
        <v>272</v>
      </c>
      <c r="C749" t="str">
        <f>_xlfn.IFNA(VLOOKUP(AllFromBZ[[#This Row],[All (From BZ)]],Table6[Subnautica],1,0),"BELOW_ZERO")</f>
        <v>BELOW_ZERO</v>
      </c>
    </row>
    <row r="750" spans="2:3" x14ac:dyDescent="0.25">
      <c r="B750" t="s">
        <v>273</v>
      </c>
      <c r="C750" t="str">
        <f>_xlfn.IFNA(VLOOKUP(AllFromBZ[[#This Row],[All (From BZ)]],Table6[Subnautica],1,0),"BELOW_ZERO")</f>
        <v>BELOW_ZERO</v>
      </c>
    </row>
    <row r="751" spans="2:3" x14ac:dyDescent="0.25">
      <c r="B751" t="s">
        <v>274</v>
      </c>
      <c r="C751" t="str">
        <f>_xlfn.IFNA(VLOOKUP(AllFromBZ[[#This Row],[All (From BZ)]],Table6[Subnautica],1,0),"BELOW_ZERO")</f>
        <v>BELOW_ZERO</v>
      </c>
    </row>
    <row r="752" spans="2:3" x14ac:dyDescent="0.25">
      <c r="B752" t="s">
        <v>275</v>
      </c>
      <c r="C752" t="str">
        <f>_xlfn.IFNA(VLOOKUP(AllFromBZ[[#This Row],[All (From BZ)]],Table6[Subnautica],1,0),"BELOW_ZERO")</f>
        <v>BELOW_ZERO</v>
      </c>
    </row>
    <row r="753" spans="2:3" x14ac:dyDescent="0.25">
      <c r="B753" t="s">
        <v>276</v>
      </c>
      <c r="C753" t="str">
        <f>_xlfn.IFNA(VLOOKUP(AllFromBZ[[#This Row],[All (From BZ)]],Table6[Subnautica],1,0),"BELOW_ZERO")</f>
        <v>BELOW_ZERO</v>
      </c>
    </row>
    <row r="754" spans="2:3" x14ac:dyDescent="0.25">
      <c r="B754" t="s">
        <v>277</v>
      </c>
      <c r="C754" t="str">
        <f>_xlfn.IFNA(VLOOKUP(AllFromBZ[[#This Row],[All (From BZ)]],Table6[Subnautica],1,0),"BELOW_ZERO")</f>
        <v>BELOW_ZERO</v>
      </c>
    </row>
    <row r="755" spans="2:3" x14ac:dyDescent="0.25">
      <c r="B755" t="s">
        <v>278</v>
      </c>
      <c r="C755" t="str">
        <f>_xlfn.IFNA(VLOOKUP(AllFromBZ[[#This Row],[All (From BZ)]],Table6[Subnautica],1,0),"BELOW_ZERO")</f>
        <v>BELOW_ZERO</v>
      </c>
    </row>
    <row r="756" spans="2:3" x14ac:dyDescent="0.25">
      <c r="B756" t="s">
        <v>279</v>
      </c>
      <c r="C756" t="str">
        <f>_xlfn.IFNA(VLOOKUP(AllFromBZ[[#This Row],[All (From BZ)]],Table6[Subnautica],1,0),"BELOW_ZERO")</f>
        <v>BELOW_ZERO</v>
      </c>
    </row>
    <row r="757" spans="2:3" x14ac:dyDescent="0.25">
      <c r="B757" t="s">
        <v>280</v>
      </c>
      <c r="C757" t="str">
        <f>_xlfn.IFNA(VLOOKUP(AllFromBZ[[#This Row],[All (From BZ)]],Table6[Subnautica],1,0),"BELOW_ZERO")</f>
        <v>BELOW_ZERO</v>
      </c>
    </row>
    <row r="758" spans="2:3" x14ac:dyDescent="0.25">
      <c r="B758" t="s">
        <v>281</v>
      </c>
      <c r="C758" t="str">
        <f>_xlfn.IFNA(VLOOKUP(AllFromBZ[[#This Row],[All (From BZ)]],Table6[Subnautica],1,0),"BELOW_ZERO")</f>
        <v>BELOW_ZERO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Subnautica</vt:lpstr>
      <vt:lpstr>Below Zero</vt:lpstr>
      <vt:lpstr>Biomes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Ollerenshaw</dc:creator>
  <cp:lastModifiedBy>Iain Ollerenshaw</cp:lastModifiedBy>
  <dcterms:created xsi:type="dcterms:W3CDTF">2024-05-20T16:09:00Z</dcterms:created>
  <dcterms:modified xsi:type="dcterms:W3CDTF">2024-05-21T10:13:14Z</dcterms:modified>
</cp:coreProperties>
</file>