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" sheetId="1" r:id="rId4"/>
  </sheets>
  <definedNames>
    <definedName hidden="1" localSheetId="0" name="_xlnm._FilterDatabase">HOTEL!$A$9:$R$98</definedName>
  </definedNames>
  <calcPr/>
</workbook>
</file>

<file path=xl/sharedStrings.xml><?xml version="1.0" encoding="utf-8"?>
<sst xmlns="http://schemas.openxmlformats.org/spreadsheetml/2006/main" count="442" uniqueCount="350">
  <si>
    <r>
      <t>DATA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REKAPITULASI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PERKEMBANGAN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HOTEL</t>
    </r>
  </si>
  <si>
    <r>
      <t>KOTA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BALIKPAPAN</t>
    </r>
  </si>
  <si>
    <t>Masih Operasional (Aktif)</t>
  </si>
  <si>
    <t>NO</t>
  </si>
  <si>
    <t>NAMA BIDANG USAHA</t>
  </si>
  <si>
    <t>EMAIL</t>
  </si>
  <si>
    <t>WEBSITE</t>
  </si>
  <si>
    <t>JML KMR</t>
  </si>
  <si>
    <t>JMLH KARY</t>
  </si>
  <si>
    <t>JUMLAH TEMPAT TIDUR</t>
  </si>
  <si>
    <t>JUMLAH PEKERJA</t>
  </si>
  <si>
    <t>FASILITAS</t>
  </si>
  <si>
    <t>NAMA USAHA</t>
  </si>
  <si>
    <t>PEMILIK / PIMPINAN</t>
  </si>
  <si>
    <t>KLASIFIKASI</t>
  </si>
  <si>
    <t>ALAMAT / NO TELP /NO FAX</t>
  </si>
  <si>
    <t>PRIA</t>
  </si>
  <si>
    <t>WNT</t>
  </si>
  <si>
    <t>TTL</t>
  </si>
  <si>
    <t>L</t>
  </si>
  <si>
    <t>P</t>
  </si>
  <si>
    <t>JML</t>
  </si>
  <si>
    <t>d_diara@yahoo.com</t>
  </si>
  <si>
    <r>
      <t>KOTA</t>
    </r>
    <r>
      <rPr>
        <rFont val="Bookman Old Style"/>
        <sz val="11.0"/>
      </rPr>
      <t xml:space="preserve"> </t>
    </r>
    <r>
      <rPr>
        <rFont val="Bookman Old Style"/>
        <b/>
        <color rgb="FF000000"/>
        <sz val="11.0"/>
      </rPr>
      <t>BALIKPAPAN</t>
    </r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</si>
  <si>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Jatra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</si>
  <si>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 xml:space="preserve">Tjia Daniel Wirawan </t>
  </si>
  <si>
    <t>Bintang 5</t>
  </si>
  <si>
    <t>Jl. Jend. Sudirman Komp. E Walk BSB Lt. 3 No. - RT. 40 Kelurahan Gunung Bahagia Kecamatan Balikpapan Selatan/ Telp : 0542-7213888</t>
  </si>
  <si>
    <t>reservation.balikpapan@jatrahotels.com</t>
  </si>
  <si>
    <t>www.jatrahotels.com</t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</si>
  <si>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Senyiur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</si>
  <si>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Rahmaningsih S</t>
  </si>
  <si>
    <t>Jl. ARS. Muhammad No. 07 RT. 29 Kelurahan Klandasan Ulu Kecamatan Balikpapan Selatan/ Telp : 0542-820211, Fax : 0542-820222</t>
  </si>
  <si>
    <t>snm_hgs@yahoo.com</t>
  </si>
  <si>
    <t>www.senyiurhotels.com</t>
  </si>
  <si>
    <r>
      <t>Novotel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</si>
  <si>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Farhat Brachma, ST</t>
  </si>
  <si>
    <t>Jl. Brigjend Ery Suprjan No. 02 RT. 31 Kelurahan Klandasan Ulu Kecamatan Balikpapan Kota/ Telp : 0542-820820, Fax : 0542-732999</t>
  </si>
  <si>
    <t>info@novotelbalikpapan.com</t>
  </si>
  <si>
    <t>www.novotelbalikpapan.com</t>
  </si>
  <si>
    <t>Astara Hotel</t>
  </si>
  <si>
    <t>Bintang 4</t>
  </si>
  <si>
    <t>Jl. Jend. Sudirman Komp. E Walk BSB  Kelurahan Gunung Bahagia Kecamatan Balikpapan Selatan/ Telp : 0542-8524 888</t>
  </si>
  <si>
    <r>
      <t>Aston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</si>
  <si>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Ir. Agung Prayugi Santoso T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</si>
  <si>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SudirmanNo.7 RT.30 Kelurahan Klandasan Ilir Kecamatan Balikpapan Selatan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(0542)-733999</t>
    </r>
  </si>
  <si>
    <t>info@astonbalikpapan.com</t>
  </si>
  <si>
    <t>www.aston-international.com</t>
  </si>
  <si>
    <r>
      <t>Blue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Sky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</si>
  <si>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Joko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Budi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</si>
  <si>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Letjen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Suprapto No.01</t>
    </r>
    <r>
      <rPr>
        <rFont val="Bookman Old Style"/>
        <sz val="11.0"/>
      </rPr>
      <t xml:space="preserve"> Kelurahan Marga Sari Kecamatan Balikpapan Barat</t>
    </r>
    <r>
      <rPr>
        <rFont val="Bookman Old Style"/>
        <color rgb="FF000000"/>
        <sz val="11.0"/>
      </rPr>
      <t>(0542)-735844</t>
    </r>
  </si>
  <si>
    <t>info@blueskygroups.com</t>
  </si>
  <si>
    <t>http://www.blueskygroups.com/</t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</si>
  <si>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Tiga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Mustika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</si>
  <si>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Sugiharto Wijaya Kangmartono</t>
  </si>
  <si>
    <t>Jl. ARS. Muhammad No. 51 RT. 26 Kelurahan Klandasan Ulu Kecamatan Balikpapan Selatan / Telp : 05742-7333288</t>
  </si>
  <si>
    <t>info@hotelgrandtigamustika.com</t>
  </si>
  <si>
    <t>www.hotelgrandtigamustika.com</t>
  </si>
  <si>
    <t>Grand Tjokro</t>
  </si>
  <si>
    <t>Thomas Harsoyo</t>
  </si>
  <si>
    <t>Jl. Marsma R. Iswahyudi No. 01 RT. 03 Kelurahan Sepinggan Raya Kecamatan Balikpapan Selatan</t>
  </si>
  <si>
    <t>ecommerce@grandtjokro.com</t>
  </si>
  <si>
    <t>www.grandtjokro.com</t>
  </si>
  <si>
    <r>
      <t>Le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Grandeur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</si>
  <si>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Sylas Suhermin Appandi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</si>
  <si>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 Kelurahan Klandasan Ilir Kecamatan Balikpapan Kota/Telp : 0542-420155, Fax : 0542-420150</t>
    </r>
  </si>
  <si>
    <t>bppsales@legrandeurhotels.com</t>
  </si>
  <si>
    <t>www.legrandeurhotels.com</t>
  </si>
  <si>
    <r>
      <t>Menara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Bahtera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</si>
  <si>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Yohanes Johny Wong</t>
  </si>
  <si>
    <t>Jl. Gajah Mada RT. 02 No. 011 Kelurahan Klandasan Ilir Kecamatan Balikpapan Kota / Telp : 0542-738000, Fax : 0542-731889</t>
  </si>
  <si>
    <t>murni@bahterahotel.com</t>
  </si>
  <si>
    <t>www.bahterahotel.com</t>
  </si>
  <si>
    <t>Platinum Hotel</t>
  </si>
  <si>
    <t>Rudy</t>
  </si>
  <si>
    <t>Jl. Soekarno Hatta Km. 5 No. 28 RT. 36 Kelurahan Graha Indah Kecamatan Balikpapan Utara/ Telp : 0542-8830228</t>
  </si>
  <si>
    <t xml:space="preserve">Infobpn@Platinumhotelindonesia.com
</t>
  </si>
  <si>
    <t>www.platinumhotelindonesia.com</t>
  </si>
  <si>
    <r>
      <t>The New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Benakutai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</si>
  <si>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Murad M.Par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</si>
  <si>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A. Yani No. 33 Kelurahan Klandasan Ilir Kecamatan Balikpapan Selatan/ Telp : 0542-421178, Fax : 0542-413912\</t>
    </r>
  </si>
  <si>
    <t>info@benakutai.com</t>
  </si>
  <si>
    <t>www.benakutai.com</t>
  </si>
  <si>
    <t>Swiss Bell Hotel</t>
  </si>
  <si>
    <t>Moh. Zawatki</t>
  </si>
  <si>
    <t>Jl. Jend. Sudirman Komp. Mall Balcony City Lantai P-1 No.- Rt. 07 Kelurahan Klandasan Ilir Kecamatan Balikpapan Selatan / Telp : 0542 - 7582800</t>
  </si>
  <si>
    <t>resvsbbk@swiss-belhotel.com</t>
  </si>
  <si>
    <t>www.swiss-belhotel.com</t>
  </si>
  <si>
    <r>
      <t>Adika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Bahtera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</si>
  <si>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Bintang 3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</si>
  <si>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Sudiirman Rt. 05 No. 02 Kelurahan Klandasan Ilir Kecamatan Balikpapan Selatan No.02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/ Telp : (0542)-418000</t>
    </r>
  </si>
  <si>
    <r>
      <t>BDI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Town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House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</si>
  <si>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Denny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Santoso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</si>
  <si>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 Komp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82 Kelurahan Gn. Bahagia Kecamatan Balikpapan Sealatan / Telp : (0542)-8879072</t>
    </r>
  </si>
  <si>
    <t>Best Inn</t>
  </si>
  <si>
    <t>Juriwaty Gani</t>
  </si>
  <si>
    <t>Jl. MT. Haryono No. 77 RT. 38 Kelurahan Gunung Bahagia Kecamatan Balikpapan Selatan / Telp : 0542-85110800</t>
  </si>
  <si>
    <t>www.bestinn-hotel.com</t>
  </si>
  <si>
    <t>Her Hotel &amp; Trade Center</t>
  </si>
  <si>
    <t>Rachim</t>
  </si>
  <si>
    <t>Jl. MT Haryono No. 08 RT. 08 Kelurahan Gn. Samarinda Baru Kecamatan Balikpapan Utara/ Telp : 0542-7207788, Fax : 0542-7207799</t>
  </si>
  <si>
    <t>info@herhotelbalikpapan.com</t>
  </si>
  <si>
    <t>www.herhotelbalikpapan.com</t>
  </si>
  <si>
    <r>
      <t>Ibis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</si>
  <si>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Gafur Chalik</t>
  </si>
  <si>
    <t>Jl. Brigjend Ery Suparjan No. 02 RT. 35 Kelurahan Klandasan Ulu Kecamatan Balikpapan Kota / Telp : 0542-820821</t>
  </si>
  <si>
    <t>info@ibis.com</t>
  </si>
  <si>
    <t>www.ibis.com</t>
  </si>
  <si>
    <r>
      <t>Mega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Lestari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</si>
  <si>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Thio Sulistyo Wowok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</si>
  <si>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ARS.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Muhammad</t>
    </r>
    <r>
      <rPr>
        <rFont val="Bookman Old Style"/>
        <sz val="11.0"/>
      </rPr>
      <t xml:space="preserve"> 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32 Kelurahan Klandasn Ulu Kecamatan Balikpapan Selatan/ Telp : 0542-411811, Fax : 0542-411443</t>
    </r>
  </si>
  <si>
    <t>info@hotelmegalestari.co.id</t>
  </si>
  <si>
    <t>www.hotelmegalestari.co.id</t>
  </si>
  <si>
    <r>
      <t>Mirama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</si>
  <si>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Yulidar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Gani</t>
    </r>
  </si>
  <si>
    <t>Jl. APT. Pranoto No. 16 RT. 03 Kelurahan Klandasan Ilir Kecamatan Balikpapan Selatan/ Telp : 0542-412442 / Fax : 0542-734230</t>
  </si>
  <si>
    <t>mirama@indo.net.id</t>
  </si>
  <si>
    <t>Neo+</t>
  </si>
  <si>
    <t>Deky Rusianto</t>
  </si>
  <si>
    <t>Jl. Letjen Sutoyo Kelurahan Gn. Sari Ulu Kecamatan Balikpapan Tengah</t>
  </si>
  <si>
    <r>
      <t>Pasific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</si>
  <si>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Widjaja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Wong</t>
    </r>
  </si>
  <si>
    <t>Jl. Jend. A. Yani No. 033 RT. 044 Kelurahan Gunung Sari Ilir Kecamatan Balikpapan Tengah / Telp : 0542-750888</t>
  </si>
  <si>
    <t>info@hotelpacificbalikpapan.co.id</t>
  </si>
  <si>
    <t>www.hotelpacificbalikpapan.co.id</t>
  </si>
  <si>
    <t>Quest Hotel Balikpapan</t>
  </si>
  <si>
    <t>Elvina Yahya</t>
  </si>
  <si>
    <t>Jl. Jend Sudirman Komp. BSB Blok H. No. 11 Rt. 19 Kel. Damai Bahagia Kecamatan Balikpapan Selatan/ Telp : 0542-7571881, Fax : 0542-7571885</t>
  </si>
  <si>
    <t>BalikpapanSM@Quest-Hotels.com</t>
  </si>
  <si>
    <t>www.Balikpapan.QuestHotels.com</t>
  </si>
  <si>
    <t xml:space="preserve">PT. Sagita Puspa Prima Abadi </t>
  </si>
  <si>
    <t>Sylvia Wijaya</t>
  </si>
  <si>
    <t>Jl. Mayjend Sutoyo No. 69 Rt. 39 Kelurahan Klandasan Ilir Kecamatan Balikpapan Kota / Telp : 0542-820300</t>
  </si>
  <si>
    <t>info@hotelsagita.com</t>
  </si>
  <si>
    <t>www.hotelsagita.co.id</t>
  </si>
  <si>
    <r>
      <t>The Star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Hill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</si>
  <si>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Jean Mario Abundan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</si>
  <si>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Pupuk Raya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No.17-19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Rt.76 Ke;urahan Damai Bahagia Kecamatan balikpapan Selatan (0542)-761595</t>
    </r>
  </si>
  <si>
    <r>
      <t>Swiss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bell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inn</t>
    </r>
  </si>
  <si>
    <t>Didik</t>
  </si>
  <si>
    <t>Jl. Jend. Sudirman, Komp. Sudirman Square, RT.10, No.345, Kelurahan Damai, Kecamatan Balikpapan Kota / Telp : 0542-746180</t>
  </si>
  <si>
    <t>resvsibk@swiss-belhotel.com</t>
  </si>
  <si>
    <t>Whiz Prime Hotel</t>
  </si>
  <si>
    <t>Fahmy Ardiansyah</t>
  </si>
  <si>
    <t>Jl. Jend Sudirman No. 321 Rt. 06 Kelurahan Damai Kecamatan Balikpapan Kota/ Telp : 0542-8800880, Fax : 0542-8800950</t>
  </si>
  <si>
    <t>reservation.balikpapan@whizprime.com</t>
  </si>
  <si>
    <t>www.whizprime.com</t>
  </si>
  <si>
    <r>
      <t>Zurich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</si>
  <si>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LilyLinandjaja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</si>
  <si>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Sudirman No. 81 RT. 28 Kelurahan Damai Kecamatan Balikpapan Kota / Telp : (0542)-762110, Fax : 0542-761821\</t>
    </r>
  </si>
  <si>
    <t>www.zurichhotel-balikpapan.com</t>
  </si>
  <si>
    <t>Royal Suite</t>
  </si>
  <si>
    <t>M. Ridwan Kurniawan</t>
  </si>
  <si>
    <t>Jl. Syarifuddin Yoes No. 125 Sepinggan, Balikpapan Selatan Tlp. 0542- 8508000</t>
  </si>
  <si>
    <t>Buana Lestari Hotel</t>
  </si>
  <si>
    <r>
      <t>H.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Aliong</t>
    </r>
  </si>
  <si>
    <t>Bintang 2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</si>
  <si>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>No. 418 Komp. Pasar Baru Kelurahan</t>
    </r>
    <r>
      <rPr>
        <rFont val="Bookman Old Style"/>
        <color rgb="FF000000"/>
        <sz val="11.0"/>
      </rPr>
      <t xml:space="preserve"> Klandasan Ilir Kecamatan Balikpapan Kota / Telp : (0542)-737175, Fax : 0542-735596</t>
    </r>
  </si>
  <si>
    <t>buana_lestari_hotel@yahoo.com</t>
  </si>
  <si>
    <r>
      <t>City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</si>
  <si>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Siauw Wandy Mulya Susanto</t>
  </si>
  <si>
    <t>Jl. Jend. Sudirman Rt. 23 No. 45 Kelurahan Klandasan Ulu Kecamatan Balikpapan Kota/ Telp : 0542-427500, Fax : 0542-419789</t>
  </si>
  <si>
    <t>cityhotelbpp@yahoo.com</t>
  </si>
  <si>
    <r>
      <t>Fave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</si>
  <si>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Herwin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Hadynata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</si>
  <si>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No.78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RT/RW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24  Keluarahan Damai Kecamatan Balikpapan Selatan/ Telp : 0542-7585999, Fax : 0542-7585588</t>
    </r>
  </si>
  <si>
    <t>balikpapaninfo@favehotels.com</t>
  </si>
  <si>
    <t>www.favehotels.com</t>
  </si>
  <si>
    <r>
      <t>Haai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</si>
  <si>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Junaidy SH Sugianto,</t>
  </si>
  <si>
    <t>Jl.Marsma R. Iswahyudi 70 Kelurahan Gn. Bahasi Kecamatan Balikpapan Selatan/ Telp : (0542)-766309, Fax : 0542-761187</t>
  </si>
  <si>
    <t>haaihotel@hotmail.com</t>
  </si>
  <si>
    <r>
      <t>Mutiara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Indah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</si>
  <si>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Gani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Alamsyah</t>
    </r>
  </si>
  <si>
    <t>Jl. Mayjend Sutoyo No. 65 RT. 08 Kelurahan Klandasan Ilir Kecamatan Balikpapan Selatan / Telp : 0542-421788</t>
  </si>
  <si>
    <t xml:space="preserve">Sepinggan Hotel </t>
  </si>
  <si>
    <r>
      <t>H.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Imam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Solichin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</si>
  <si>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Iswahyudi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07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 60 Kelurahan Sepinggan Raya Kecamatan Balikpapan Selatan/Telp : (0542)-761225, Fax : 0542-761233</t>
    </r>
  </si>
  <si>
    <t>hotelsepinggan@yahoo.co.id</t>
  </si>
  <si>
    <t>Aiqo Hotel</t>
  </si>
  <si>
    <t>Wienillia Soraya</t>
  </si>
  <si>
    <t>Bintang 1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</si>
  <si>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APT Pranoto No.09 Kelurahan Klndasan Ilir Kecamtan Balikpapan Selatan/ Telp :(0542)- 750288/750336/750267, Fax : 0542-421604</t>
    </r>
  </si>
  <si>
    <t>info@aiqohotel.com</t>
  </si>
  <si>
    <t>www.aiqohotel.com</t>
  </si>
  <si>
    <t>Bandara Cita Amadana Hotel</t>
  </si>
  <si>
    <r>
      <t>Goes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Paryanto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</si>
  <si>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 R Iswahyudi No.26 Kelurahan Sepinggan Kecamatan Balikpapan Selatan/ Telp : (0542)-7020360, Fax : 763422</t>
    </r>
  </si>
  <si>
    <t>www.hotelbca.com</t>
  </si>
  <si>
    <r>
      <t>Bintang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</si>
  <si>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Rudy Sinatra Susanto</t>
  </si>
  <si>
    <t>Jl. Jend Sudirman Kav. 31-34 Kelurahan Klandasan Ulu Kecamatan Balikpapan Kota/ Telp : 0542-735908, Fax : 0542-735958</t>
  </si>
  <si>
    <t>bintanghotelbpp@gmail.com</t>
  </si>
  <si>
    <r>
      <t>Delta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</si>
  <si>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Ifan</t>
  </si>
  <si>
    <t>Jl. Jend. Sudirman Mall Balcony City Lt. Mezzanine No. - RT. 07 Kelurahan Klandasan Ilir Kecamatan Balikpapan Kota / Telp : 0542-7582534</t>
  </si>
  <si>
    <t>delta_balikpapan@purigroup.net</t>
  </si>
  <si>
    <r>
      <t>Nuansa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Indah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</si>
  <si>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Sutikno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</si>
  <si>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 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01 Kelurahan Damai Kecamatan Balikpapan Kota /(0542)-418555</t>
    </r>
  </si>
  <si>
    <t>Aida Hotel</t>
  </si>
  <si>
    <t>H.AbdulSyukurHadi</t>
  </si>
  <si>
    <t>Melati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</si>
  <si>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 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12 Kelurahan Klandasan Ilir Kecamatan Balikpapan Selatan (0542)-421006</t>
    </r>
  </si>
  <si>
    <t>Andhika Hotel</t>
  </si>
  <si>
    <r>
      <t>Ir.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Ardiansyah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</si>
  <si>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Semoi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36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RT.14 Kelurahan Margo Mulyo Kecamatan Balikpapan barat /(0542)-423212</t>
    </r>
  </si>
  <si>
    <t>Asria Hotel</t>
  </si>
  <si>
    <t>Syarifuddin</t>
  </si>
  <si>
    <t>Jl. MT. Haryono No. 83 Rt. 33 Kelurahan Batu Ampar Kecamatan Balikpapan Utara/ Telp/Fax : 0542-7212604</t>
  </si>
  <si>
    <t xml:space="preserve">Athar 88 Hotel </t>
  </si>
  <si>
    <t>Sadaria</t>
  </si>
  <si>
    <t>Jl. AMD Manunggal Rt. 035 No. Kelurahan Sungai Nangka Kecamatan Balikpapan Selatan / Telp : 0542-8820788</t>
  </si>
  <si>
    <t>Ayu Hotel</t>
  </si>
  <si>
    <t>Munawarun</t>
  </si>
  <si>
    <t>Jl. Pangeran Antasari No. 18 RT. 01 Kelurahan Karang Rejo Kecamatan Balikpapan Tengah / Telp : 0542-425290</t>
  </si>
  <si>
    <t xml:space="preserve">Az-Zahra Hotel </t>
  </si>
  <si>
    <t>Jl. Ruhui Rahayu  Kelurahan Gn Bahagia Kecamatan Balikpapan Selatan/ Telp : 0542-8879618</t>
  </si>
  <si>
    <t>Beriman Hotel</t>
  </si>
  <si>
    <r>
      <t>Sri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Junarni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</si>
  <si>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Soekarno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Hatta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KM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4 Kelurahan Batu Ampar Kecamatan balikpapan Utara (0542)-422178</t>
    </r>
  </si>
  <si>
    <t>Budiman Hotel</t>
  </si>
  <si>
    <t>Hj. Supriansyah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</si>
  <si>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NO.34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01 Kelurahan Klandasan Ilir Kecamatan Balikpapan Kota / Telp : </t>
    </r>
  </si>
  <si>
    <r>
      <t>Citra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Nusantara Hotel </t>
    </r>
  </si>
  <si>
    <t>H. Bachtiar</t>
  </si>
  <si>
    <t>Jl. Gajah Mada No. 76 Kelurahan Klnadasn Ilir Kecamatan Balikpapan Selatan/ Telp : 0542-425366, Fax : 0542-410311</t>
  </si>
  <si>
    <t>hotelcitrabalikpapan@yahoo.com</t>
  </si>
  <si>
    <t xml:space="preserve">Djang Djaya Hotel </t>
  </si>
  <si>
    <t>Sahmal Ruhip. SE.</t>
  </si>
  <si>
    <t>Jl. Ruhui Rahayu RT. 32 No. 130 Kelurahan Gn Bahagia Kecamatan Balikpapan Selatan/ Telp : 0542-871915</t>
  </si>
  <si>
    <r>
      <t>Edotel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SMK4</t>
    </r>
  </si>
  <si>
    <r>
      <t>SMK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4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</si>
  <si>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Belibis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RSS Damai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Kel.Gn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Bahagia Kecamatan Balikpapan Selatan(0542)-873840</t>
    </r>
  </si>
  <si>
    <r>
      <t>Gajah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Mada Hotel </t>
    </r>
  </si>
  <si>
    <t>Alpian</t>
  </si>
  <si>
    <t>Jl. Jend. Sudirman No. 328 RT. 04 Kelurahan Klandasan Ilir Kecamatan Balikpapan Selatan / Telp : 0542-734634</t>
  </si>
  <si>
    <r>
      <t>Herly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Hotel </t>
    </r>
  </si>
  <si>
    <r>
      <t>Agus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Munadi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</si>
  <si>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(DAM)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 Kelurahan Damai Kecamatan Balikpapan Selatan (0542)-762290</t>
    </r>
  </si>
  <si>
    <t>Jakarta Hotel</t>
  </si>
  <si>
    <t>Syafiruddin. AR</t>
  </si>
  <si>
    <t>Jl. Soekarno Hatta KM 3.5 Rt. 36 Kelurahan Batu Ampar Kecamatan Balikpapan Utara/ Telp : 081253865888</t>
  </si>
  <si>
    <t>J- ICON HOTEL</t>
  </si>
  <si>
    <t>Agustinus</t>
  </si>
  <si>
    <t>Jl. Jend. Sudirman Komp. BSB G-Soho Tower No. 47 RT. 19 Kelurahan Damai Bahagia Kecamatan Balikpapan Selatan</t>
  </si>
  <si>
    <t xml:space="preserve">Jelita Hotel </t>
  </si>
  <si>
    <t>H. Andin Kanang</t>
  </si>
  <si>
    <t>Jl. Jend Sudirman Rt.027 No. 11 Kecamatan Balikpapan Kota</t>
  </si>
  <si>
    <t xml:space="preserve">Kharisma Hotel </t>
  </si>
  <si>
    <r>
      <t>Kulaho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Daeng Mattone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</si>
  <si>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Pandan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Sari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17No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31 Kelurahan Margasari Kecamatan Balikpapan Barat /(0542)- 742256</t>
    </r>
  </si>
  <si>
    <r>
      <rPr>
        <rFont val="Bookman Old Style"/>
        <sz val="11.0"/>
      </rPr>
      <t xml:space="preserve">Seroja </t>
    </r>
    <r>
      <rPr>
        <rFont val="Bookman Old Style"/>
        <color rgb="FF000000"/>
        <sz val="11.0"/>
      </rPr>
      <t>Hotel</t>
    </r>
  </si>
  <si>
    <t>Sofyan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</si>
  <si>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No.85 Kelurahan Gn. Sari Ilir Kecamatan Balikpapan Tengah/ Telp :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(0542)-7209858, Fax : 0542-7209811</t>
    </r>
  </si>
  <si>
    <t>hotelliraaulia@yahoo.com</t>
  </si>
  <si>
    <t>www.liraaulia.com</t>
  </si>
  <si>
    <t xml:space="preserve">Mahakam Hotel </t>
  </si>
  <si>
    <r>
      <t>Marthen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Frans Kapoyor</t>
    </r>
  </si>
  <si>
    <t>Jl. Soekarno Hatta RT. 49 No. 02 Kelurahan Karang  Rejo Kecamatan Balikpapan Tengah</t>
  </si>
  <si>
    <r>
      <rPr>
        <rFont val="Bookman Old Style"/>
        <sz val="11.0"/>
      </rPr>
      <t xml:space="preserve">Mahkota </t>
    </r>
    <r>
      <rPr>
        <rFont val="Bookman Old Style"/>
        <color rgb="FF000000"/>
        <sz val="11.0"/>
      </rPr>
      <t xml:space="preserve">Intan Syariah Hotel </t>
    </r>
  </si>
  <si>
    <r>
      <t>Dedi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Andrian</t>
    </r>
  </si>
  <si>
    <t>Jl. Letjend Suprapto No. 06 Rt. 028 Kelurahan Baru Tengah Kecamatan Balikpapan Barat/ Telp : 0542-416196, Fax : 0542-746538</t>
  </si>
  <si>
    <t>mahkotaintan_hotel@yahoo.co.id</t>
  </si>
  <si>
    <t xml:space="preserve">Mahogany Hotel </t>
  </si>
  <si>
    <t>Edi Hartono</t>
  </si>
  <si>
    <t>Komp. Wahana Stal Kuda ( Eks Petrosea ) No Telp. 0542-763856 Fax 0542-460526</t>
  </si>
  <si>
    <t xml:space="preserve">Malindo Hotel </t>
  </si>
  <si>
    <t>M. Yusuf Rony S.H</t>
  </si>
  <si>
    <t>Jl. Beler Kelurahan Damai Kecamatan Balikpapan Selatan/ Telp : 082150222078</t>
  </si>
  <si>
    <t xml:space="preserve">Melati Hotel </t>
  </si>
  <si>
    <t>Drs. H. Amirul Fatah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</si>
  <si>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Sultan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Alaudin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07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02 Kelurahan Klandasan Ilir Kecamatan Balikpapan Kota (0542)-441300</t>
    </r>
  </si>
  <si>
    <t xml:space="preserve">Mentari Hotel </t>
  </si>
  <si>
    <t>Jozef Arnold Mamesah</t>
  </si>
  <si>
    <t>Jl. Letjend. S. Parman No. 7A Rt. 05 Kel. Gn. Sari Ulu Kecamatan Balikpapan Tengah / Telp : 0542-745187</t>
  </si>
  <si>
    <r>
      <t>Mitra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Amanah Hotel </t>
    </r>
  </si>
  <si>
    <r>
      <t>H.Kalman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Bora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</si>
  <si>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ARS.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Muhammad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31 Kelurahan Klandasan Ulu Kecamatan Balikpapan Selatan/(0542)-422857</t>
    </r>
  </si>
  <si>
    <r>
      <t>Pavilliun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</si>
  <si>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Hj.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Hartati</t>
    </r>
  </si>
  <si>
    <t>Jl. Adil Makmur Blok 9 No. 34 RT. 23 Kelurahan Baru Ilir Kecamatan Balikpapan Barat / Telp : 0542-747728</t>
  </si>
  <si>
    <r>
      <t>Penginapan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Diana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</si>
  <si>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Mulawarman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(Depan Asrama Haji) Kelurahan Manggar Kecamatanb Balikpapan Timur</t>
    </r>
  </si>
  <si>
    <r>
      <t>Penginapan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Murni</t>
    </r>
  </si>
  <si>
    <t>Sulasmin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</si>
  <si>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(Mon.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Adipura) Ke;urahan Gn. Sari Ulu Kecamatan Balikpapan Tengah / 0542-738692</t>
    </r>
  </si>
  <si>
    <t>San Fransisco Hotel</t>
  </si>
  <si>
    <t>Debby Waelelang Ong</t>
  </si>
  <si>
    <t>Jl. Pangeran Antasari Rt. 18 Kelurahan Sumber Rejo Kecamatan Balikpapan Tengah / Telp :( 0542) 791619</t>
  </si>
  <si>
    <t xml:space="preserve">Sejati 1 Hotel </t>
  </si>
  <si>
    <t>H. Rudi Kanna</t>
  </si>
  <si>
    <t>Jl. MT Haryono No. 02 Rt 60 Kelurahan Damai Kecamatan Balikpapan Selatan/ Telp : 0542-7206689</t>
  </si>
  <si>
    <t>admin@hotelsejati.com</t>
  </si>
  <si>
    <t>www.hotelsejati.com</t>
  </si>
  <si>
    <t xml:space="preserve">Simpatik Hotel </t>
  </si>
  <si>
    <t>H.Bachtiar</t>
  </si>
  <si>
    <r>
      <t>Jl,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65 Kelurahan Gn. Bahagia Kecamatan Balikpapan Selatan/Telp : 0542-766324, Fax : 0542-766159</t>
    </r>
  </si>
  <si>
    <t>hotelsimpatik@yahoo.com</t>
  </si>
  <si>
    <r>
      <t>Sinar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Jaya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</si>
  <si>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H.Mardjunus</t>
  </si>
  <si>
    <r>
      <t>Jl. Letjen Supraptman Kelurahan Baru Ilir Kecamatan Balikpapan Barat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/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(0542)-424212</t>
    </r>
  </si>
  <si>
    <r>
      <t>Sinar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Lumayan Hotel </t>
    </r>
  </si>
  <si>
    <r>
      <t>Hj.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Islamiyah</t>
    </r>
  </si>
  <si>
    <t>Jl. Jend. A. Yani No. 49 RT. 05 Kelurahan Mekar Sari Kecamatan Balikpapan Tengah/ Telp : 0542-736092-734400, Fax : 0542-734400</t>
  </si>
  <si>
    <t>sinarlumayanhotel@gmail.com</t>
  </si>
  <si>
    <t xml:space="preserve">Sinderela Hotel </t>
  </si>
  <si>
    <t>Hetty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</si>
  <si>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Meyjen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Sutoyo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No.62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Rt.37  Kelurahan Gn. Sari Ulu Kecamatan Balikpapan Kota / Telp : (0542)-424865</t>
    </r>
  </si>
  <si>
    <r>
      <t>Telaga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Mas Hotel 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</si>
  <si>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Kelurahan Klandasan Ulu Kecamatan Balikpapan Kota</t>
    </r>
  </si>
  <si>
    <r>
      <t>Wisma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Barru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</si>
  <si>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Mulawarman Kelurahan Manggar Kecamatan Balikpapan Timur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Rt.32</t>
    </r>
  </si>
  <si>
    <r>
      <t>Wisma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Pantai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Pertamina</t>
    </r>
  </si>
  <si>
    <t>Pertamina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</si>
  <si>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Yos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Sudarso</t>
    </r>
    <r>
      <rPr>
        <rFont val="Bookman Old Style"/>
        <sz val="11.0"/>
      </rPr>
      <t xml:space="preserve"> Kelurahan Prapatan Kecamatan Balikpapan Kota / Telp : 0542-73190</t>
    </r>
  </si>
  <si>
    <t>Yayang Hotel</t>
  </si>
  <si>
    <t>Hj. Eni Nurhayati</t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</si>
  <si>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Iswahyudi</t>
    </r>
    <r>
      <rPr>
        <rFont val="Bookman Old Style"/>
        <sz val="11.0"/>
      </rPr>
      <t xml:space="preserve"> No. 8 Rt. 28 Kelurahan Sepinggan Kecamatan Balikpapan Selatan/ Telp : 0542-761089</t>
    </r>
  </si>
  <si>
    <t>Wisma Kilang Pertamina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</si>
  <si>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Yos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Sudarso</t>
    </r>
    <r>
      <rPr>
        <rFont val="Bookman Old Style"/>
        <sz val="11.0"/>
      </rPr>
      <t xml:space="preserve"> Kelurahan Prapatan Kecamatan Balikpapan Kota </t>
    </r>
  </si>
  <si>
    <t>Hotel Rafly</t>
  </si>
  <si>
    <t>Mey</t>
  </si>
  <si>
    <t>Djang Djaya Hotel 2</t>
  </si>
  <si>
    <t>Jl. Syarifuddin Yos Rt. 50  Kelurahan Gn Bahagia Kecamatan Balikpapan Selatan/ Telp : 0542-871915</t>
  </si>
  <si>
    <t>Golden Sun</t>
  </si>
  <si>
    <t>Jl. Luhui Rahayu Rt.32 Kel, Gunung Bahagia. Bpn Selatan Tlp. 0811544320</t>
  </si>
  <si>
    <t>PERKEMBANGAN HOTEL TAHUN 2018</t>
  </si>
  <si>
    <t>Hotel Seven Six</t>
  </si>
  <si>
    <t>Lay Yandi Arianto</t>
  </si>
  <si>
    <t>Bintang</t>
  </si>
  <si>
    <t>Jl, Luhui rahayu No 132 Kel. Gunung Bahagia Kec. Balikpapan selatan (0542) 8702076 / 082152321663</t>
  </si>
  <si>
    <t>Mid Town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</si>
  <si>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Sudirman No. 79 Kelurahan Damai Kecamatan Balikpapan Kota / Telp : (0542)-8525002</t>
    </r>
  </si>
  <si>
    <t>Hotel Max One</t>
  </si>
  <si>
    <t>Chingta Dewi Stanley</t>
  </si>
  <si>
    <t>Jl. MT. Haryono RT 34 Kel. Damai, Kec. Balikpapan Kota</t>
  </si>
  <si>
    <t>PERKEMBANGAN HOTEL TAHUN 2019</t>
  </si>
  <si>
    <t>Four Points Hotel</t>
  </si>
  <si>
    <t>Supatmiati</t>
  </si>
  <si>
    <t>Jl. Pelita Rt 11 Kel. Sepinggan Raya, Kec. Balikpapan Selatan</t>
  </si>
  <si>
    <t>REKAP HOTEL</t>
  </si>
  <si>
    <t>Total Kamar</t>
  </si>
  <si>
    <t>No.</t>
  </si>
  <si>
    <t>JENIS HOTEL</t>
  </si>
  <si>
    <t>JUMLAH</t>
  </si>
  <si>
    <t>Jumlah</t>
  </si>
  <si>
    <t>Kepala DPOP</t>
  </si>
  <si>
    <t>Kota Balikpapan</t>
  </si>
  <si>
    <t>OEMY FACESSLY 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</si>
</sst>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"/>
    <numFmt numFmtId="165" formatCode="_(* #,##0_);_(* \(#,##0\);_(* &quot;-&quot;??_);_(@_)"/>
    <numFmt numFmtId="166" formatCode="_(&quot;Rp&quot;* #,##0_);_(&quot;Rp&quot;* \(#,##0\);_(&quot;Rp&quot;* &quot;-&quot;_);_(@_)"/>
  </numFmts>
  <fonts count="31">
    <font>
      <sz val="10.0"/>
      <color rgb="FF000000"/>
      <name val="Arial"/>
    </font>
    <font>
      <b/>
      <sz val="14.0"/>
      <color rgb="FF000000"/>
      <name val="Bookman Old Style"/>
    </font>
    <font>
      <b/>
      <sz val="10.0"/>
      <color rgb="FF000000"/>
      <name val="Calibri"/>
    </font>
    <font>
      <b/>
      <sz val="12.0"/>
      <color rgb="FF000000"/>
      <name val="Bookman Old Style"/>
    </font>
    <font>
      <b/>
      <sz val="9.0"/>
      <color rgb="FF000000"/>
      <name val="Calibri"/>
    </font>
    <font>
      <b/>
      <sz val="11.0"/>
      <color theme="1"/>
      <name val="Bookman Old Style"/>
    </font>
    <font/>
    <font>
      <sz val="11.0"/>
      <color rgb="FF000000"/>
      <name val="Bookman Old Style"/>
    </font>
    <font>
      <sz val="10.0"/>
      <color rgb="FF000000"/>
      <name val="Calibri"/>
    </font>
    <font>
      <b/>
      <sz val="8.0"/>
      <color theme="1"/>
      <name val="Arial"/>
    </font>
    <font>
      <b/>
      <sz val="8.0"/>
      <color rgb="FF000000"/>
      <name val="Calibri"/>
    </font>
    <font>
      <b/>
      <sz val="10.0"/>
      <color theme="1"/>
      <name val="Bookman Old Style"/>
    </font>
    <font>
      <u/>
      <sz val="10.0"/>
      <color theme="10"/>
      <name val="Calibri"/>
    </font>
    <font>
      <sz val="11.0"/>
      <color theme="1"/>
      <name val="Bookman Old Style"/>
    </font>
    <font>
      <sz val="8.0"/>
      <color theme="1"/>
      <name val="Arial"/>
    </font>
    <font>
      <sz val="7.0"/>
      <color rgb="FF000000"/>
      <name val="Calibri"/>
    </font>
    <font>
      <b/>
      <sz val="11.0"/>
      <color rgb="FF000000"/>
      <name val="Bookman Old Style"/>
    </font>
    <font>
      <u/>
      <sz val="11.0"/>
      <color rgb="FF0000FF"/>
      <name val="Bookman Old Style"/>
    </font>
    <font>
      <sz val="10.0"/>
      <color theme="0"/>
      <name val="Calibri"/>
    </font>
    <font>
      <u/>
      <sz val="11.0"/>
      <color theme="1"/>
      <name val="Bookman Old Style"/>
    </font>
    <font>
      <u/>
      <sz val="11.0"/>
      <color rgb="FF0000FF"/>
      <name val="Bookman Old Style"/>
    </font>
    <font>
      <u/>
      <sz val="11.0"/>
      <color theme="10"/>
      <name val="Bookman Old Style"/>
    </font>
    <font>
      <sz val="10.0"/>
      <color rgb="FFFF0000"/>
      <name val="Calibri"/>
    </font>
    <font>
      <sz val="10.0"/>
      <color theme="1"/>
      <name val="Calibri"/>
    </font>
    <font>
      <b/>
      <sz val="22.0"/>
      <color rgb="FF000000"/>
      <name val="Bookman Old Style"/>
    </font>
    <font>
      <sz val="10.0"/>
      <color rgb="FF000000"/>
      <name val="Bookman Old Style"/>
    </font>
    <font>
      <sz val="10.0"/>
      <color theme="1"/>
      <name val="Bookman Old Style"/>
    </font>
    <font>
      <u/>
      <sz val="10.0"/>
      <color theme="1"/>
      <name val="Bookman Old Style"/>
    </font>
    <font>
      <b/>
      <u/>
      <sz val="10.0"/>
      <color theme="1"/>
      <name val="Bookman Old Style"/>
    </font>
    <font>
      <b/>
      <u/>
      <sz val="10.0"/>
      <color theme="1"/>
      <name val="Bookman Old Style"/>
    </font>
    <font>
      <b/>
      <u/>
      <sz val="10.0"/>
      <color theme="1"/>
      <name val="Bookman Old Style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2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left" vertical="center"/>
    </xf>
    <xf borderId="1" fillId="0" fontId="6" numFmtId="0" xfId="0" applyBorder="1" applyFont="1"/>
    <xf borderId="0" fillId="0" fontId="7" numFmtId="0" xfId="0" applyAlignment="1" applyFont="1">
      <alignment horizontal="left" vertical="top"/>
    </xf>
    <xf borderId="0" fillId="0" fontId="8" numFmtId="0" xfId="0" applyAlignment="1" applyFont="1">
      <alignment horizontal="left" vertical="top"/>
    </xf>
    <xf borderId="2" fillId="2" fontId="5" numFmtId="0" xfId="0" applyAlignment="1" applyBorder="1" applyFill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vertical="center"/>
    </xf>
    <xf borderId="2" fillId="2" fontId="9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vertical="center"/>
    </xf>
    <xf borderId="7" fillId="0" fontId="6" numFmtId="0" xfId="0" applyBorder="1" applyFont="1"/>
    <xf borderId="8" fillId="2" fontId="5" numFmtId="0" xfId="0" applyAlignment="1" applyBorder="1" applyFont="1">
      <alignment horizontal="center"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8" fillId="2" fontId="9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readingOrder="0" vertical="center"/>
    </xf>
    <xf borderId="8" fillId="0" fontId="13" numFmtId="0" xfId="0" applyAlignment="1" applyBorder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8" fillId="0" fontId="15" numFmtId="16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11" fillId="3" fontId="16" numFmtId="0" xfId="0" applyAlignment="1" applyBorder="1" applyFill="1" applyFont="1">
      <alignment horizontal="left" vertical="top"/>
    </xf>
    <xf borderId="11" fillId="3" fontId="7" numFmtId="0" xfId="0" applyAlignment="1" applyBorder="1" applyFont="1">
      <alignment horizontal="left" vertical="top"/>
    </xf>
    <xf borderId="11" fillId="3" fontId="7" numFmtId="0" xfId="0" applyAlignment="1" applyBorder="1" applyFont="1">
      <alignment horizontal="left" shrinkToFit="0" vertical="top" wrapText="1"/>
    </xf>
    <xf borderId="11" fillId="3" fontId="13" numFmtId="0" xfId="0" applyAlignment="1" applyBorder="1" applyFont="1">
      <alignment horizontal="left" shrinkToFit="0" vertical="top" wrapText="1"/>
    </xf>
    <xf borderId="11" fillId="3" fontId="8" numFmtId="0" xfId="0" applyAlignment="1" applyBorder="1" applyFont="1">
      <alignment horizontal="left" vertical="top"/>
    </xf>
    <xf borderId="0" fillId="0" fontId="16" numFmtId="0" xfId="0" applyAlignment="1" applyFont="1">
      <alignment horizontal="left" vertical="top"/>
    </xf>
    <xf borderId="0" fillId="0" fontId="7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8" fillId="0" fontId="7" numFmtId="164" xfId="0" applyAlignment="1" applyBorder="1" applyFont="1" applyNumberForma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17" numFmtId="0" xfId="0" applyAlignment="1" applyBorder="1" applyFont="1">
      <alignment horizontal="center" shrinkToFit="0" vertical="center" wrapText="1"/>
    </xf>
    <xf borderId="8" fillId="4" fontId="7" numFmtId="0" xfId="0" applyAlignment="1" applyBorder="1" applyFill="1" applyFont="1">
      <alignment horizontal="center" vertical="center"/>
    </xf>
    <xf borderId="12" fillId="0" fontId="8" numFmtId="164" xfId="0" applyAlignment="1" applyBorder="1" applyFont="1" applyNumberFormat="1">
      <alignment horizontal="center" shrinkToFit="0" vertical="center" wrapText="1"/>
    </xf>
    <xf borderId="13" fillId="0" fontId="8" numFmtId="164" xfId="0" applyAlignment="1" applyBorder="1" applyFont="1" applyNumberFormat="1">
      <alignment horizontal="center" shrinkToFit="0" vertical="center" wrapText="1"/>
    </xf>
    <xf borderId="8" fillId="0" fontId="8" numFmtId="164" xfId="0" applyAlignment="1" applyBorder="1" applyFont="1" applyNumberFormat="1">
      <alignment horizontal="center" shrinkToFit="0" vertical="center" wrapText="1"/>
    </xf>
    <xf borderId="8" fillId="0" fontId="18" numFmtId="0" xfId="0" applyAlignment="1" applyBorder="1" applyFont="1">
      <alignment horizontal="left" vertical="center"/>
    </xf>
    <xf borderId="0" fillId="0" fontId="8" numFmtId="0" xfId="0" applyAlignment="1" applyFont="1">
      <alignment horizontal="left" vertical="center"/>
    </xf>
    <xf borderId="14" fillId="0" fontId="8" numFmtId="164" xfId="0" applyAlignment="1" applyBorder="1" applyFont="1" applyNumberFormat="1">
      <alignment horizontal="center" shrinkToFit="0" vertical="center" wrapText="1"/>
    </xf>
    <xf borderId="15" fillId="0" fontId="8" numFmtId="164" xfId="0" applyAlignment="1" applyBorder="1" applyFont="1" applyNumberFormat="1">
      <alignment horizontal="center" shrinkToFit="0" vertical="center" wrapText="1"/>
    </xf>
    <xf borderId="8" fillId="0" fontId="19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5" fontId="7" numFmtId="164" xfId="0" applyAlignment="1" applyBorder="1" applyFill="1" applyFont="1" applyNumberFormat="1">
      <alignment horizontal="center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8" fillId="5" fontId="20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vertical="center"/>
    </xf>
    <xf borderId="14" fillId="5" fontId="8" numFmtId="164" xfId="0" applyAlignment="1" applyBorder="1" applyFont="1" applyNumberFormat="1">
      <alignment horizontal="center" shrinkToFit="0" vertical="center" wrapText="1"/>
    </xf>
    <xf borderId="16" fillId="5" fontId="8" numFmtId="164" xfId="0" applyAlignment="1" applyBorder="1" applyFont="1" applyNumberFormat="1">
      <alignment horizontal="center" shrinkToFit="0" vertical="center" wrapText="1"/>
    </xf>
    <xf borderId="8" fillId="5" fontId="8" numFmtId="164" xfId="0" applyAlignment="1" applyBorder="1" applyFont="1" applyNumberFormat="1">
      <alignment horizontal="center" shrinkToFit="0" vertical="center" wrapText="1"/>
    </xf>
    <xf borderId="8" fillId="0" fontId="18" numFmtId="0" xfId="0" applyAlignment="1" applyBorder="1" applyFont="1">
      <alignment horizontal="left" vertical="top"/>
    </xf>
    <xf borderId="8" fillId="4" fontId="13" numFmtId="0" xfId="0" applyAlignment="1" applyBorder="1" applyFont="1">
      <alignment horizontal="center" vertical="center"/>
    </xf>
    <xf borderId="8" fillId="4" fontId="8" numFmtId="164" xfId="0" applyAlignment="1" applyBorder="1" applyFont="1" applyNumberFormat="1">
      <alignment horizontal="center" shrinkToFit="0" vertical="center" wrapText="1"/>
    </xf>
    <xf borderId="8" fillId="4" fontId="13" numFmtId="0" xfId="0" applyAlignment="1" applyBorder="1" applyFont="1">
      <alignment horizontal="center"/>
    </xf>
    <xf borderId="8" fillId="0" fontId="21" numFmtId="0" xfId="0" applyAlignment="1" applyBorder="1" applyFont="1">
      <alignment horizontal="center" shrinkToFit="0" vertical="center" wrapText="1"/>
    </xf>
    <xf borderId="8" fillId="0" fontId="22" numFmtId="164" xfId="0" applyAlignment="1" applyBorder="1" applyFont="1" applyNumberForma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17" fillId="0" fontId="8" numFmtId="164" xfId="0" applyAlignment="1" applyBorder="1" applyFont="1" applyNumberFormat="1">
      <alignment horizontal="center" shrinkToFit="0" vertical="center" wrapText="1"/>
    </xf>
    <xf borderId="18" fillId="0" fontId="8" numFmtId="164" xfId="0" applyAlignment="1" applyBorder="1" applyFont="1" applyNumberFormat="1">
      <alignment horizontal="center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borderId="8" fillId="4" fontId="13" numFmtId="0" xfId="0" applyAlignment="1" applyBorder="1" applyFont="1">
      <alignment horizontal="center" shrinkToFit="0" vertical="center" wrapText="1"/>
    </xf>
    <xf borderId="19" fillId="4" fontId="8" numFmtId="164" xfId="0" applyAlignment="1" applyBorder="1" applyFont="1" applyNumberForma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20" fillId="0" fontId="13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center"/>
    </xf>
    <xf borderId="20" fillId="0" fontId="8" numFmtId="164" xfId="0" applyAlignment="1" applyBorder="1" applyFont="1" applyNumberFormat="1">
      <alignment horizontal="center" shrinkToFit="0" vertical="center" wrapText="1"/>
    </xf>
    <xf borderId="20" fillId="0" fontId="23" numFmtId="164" xfId="0" applyAlignment="1" applyBorder="1" applyFont="1" applyNumberFormat="1">
      <alignment horizontal="center" shrinkToFit="0" vertical="center" wrapText="1"/>
    </xf>
    <xf borderId="20" fillId="0" fontId="18" numFmtId="0" xfId="0" applyAlignment="1" applyBorder="1" applyFont="1">
      <alignment horizontal="left" vertical="top"/>
    </xf>
    <xf borderId="10" fillId="0" fontId="24" numFmtId="164" xfId="0" applyAlignment="1" applyBorder="1" applyFont="1" applyNumberFormat="1">
      <alignment horizontal="center" shrinkToFit="0" vertical="center" wrapText="1"/>
    </xf>
    <xf borderId="21" fillId="0" fontId="6" numFmtId="0" xfId="0" applyBorder="1" applyFont="1"/>
    <xf borderId="2" fillId="0" fontId="7" numFmtId="164" xfId="0" applyAlignment="1" applyBorder="1" applyFont="1" applyNumberFormat="1">
      <alignment horizontal="center" shrinkToFit="0" vertical="center" wrapText="1"/>
    </xf>
    <xf borderId="22" fillId="0" fontId="8" numFmtId="164" xfId="0" applyAlignment="1" applyBorder="1" applyFont="1" applyNumberFormat="1">
      <alignment horizontal="center" shrinkToFit="0" vertical="center" wrapText="1"/>
    </xf>
    <xf borderId="23" fillId="0" fontId="7" numFmtId="164" xfId="0" applyAlignment="1" applyBorder="1" applyFont="1" applyNumberFormat="1">
      <alignment horizontal="center" shrinkToFit="0" vertical="center" wrapText="1"/>
    </xf>
    <xf borderId="24" fillId="0" fontId="7" numFmtId="0" xfId="0" applyAlignment="1" applyBorder="1" applyFont="1">
      <alignment horizontal="center" shrinkToFit="0" vertical="center" wrapText="1"/>
    </xf>
    <xf borderId="24" fillId="0" fontId="13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vertical="center"/>
    </xf>
    <xf borderId="24" fillId="0" fontId="8" numFmtId="164" xfId="0" applyAlignment="1" applyBorder="1" applyFont="1" applyNumberFormat="1">
      <alignment horizontal="center" shrinkToFit="0" vertical="center" wrapText="1"/>
    </xf>
    <xf borderId="24" fillId="0" fontId="23" numFmtId="164" xfId="0" applyAlignment="1" applyBorder="1" applyFont="1" applyNumberFormat="1">
      <alignment horizontal="center" shrinkToFit="0" vertical="center" wrapText="1"/>
    </xf>
    <xf borderId="24" fillId="0" fontId="18" numFmtId="0" xfId="0" applyAlignment="1" applyBorder="1" applyFont="1">
      <alignment horizontal="left" vertical="top"/>
    </xf>
    <xf borderId="7" fillId="0" fontId="7" numFmtId="164" xfId="0" applyAlignment="1" applyBorder="1" applyFont="1" applyNumberFormat="1">
      <alignment horizontal="center" shrinkToFit="0" vertical="center" wrapText="1"/>
    </xf>
    <xf borderId="8" fillId="0" fontId="23" numFmtId="164" xfId="0" applyAlignment="1" applyBorder="1" applyFont="1" applyNumberFormat="1">
      <alignment horizontal="center" shrinkToFit="0" vertical="center" wrapText="1"/>
    </xf>
    <xf borderId="8" fillId="0" fontId="24" numFmtId="164" xfId="0" applyAlignment="1" applyBorder="1" applyFont="1" applyNumberFormat="1">
      <alignment horizontal="center" shrinkToFit="0" vertical="center" wrapText="1"/>
    </xf>
    <xf borderId="24" fillId="0" fontId="7" numFmtId="0" xfId="0" applyAlignment="1" applyBorder="1" applyFont="1">
      <alignment horizontal="left" vertical="top"/>
    </xf>
    <xf borderId="25" fillId="0" fontId="7" numFmtId="0" xfId="0" applyAlignment="1" applyBorder="1" applyFont="1">
      <alignment horizontal="center" vertical="top"/>
    </xf>
    <xf borderId="26" fillId="0" fontId="6" numFmtId="0" xfId="0" applyBorder="1" applyFont="1"/>
    <xf borderId="24" fillId="0" fontId="7" numFmtId="0" xfId="0" applyAlignment="1" applyBorder="1" applyFont="1">
      <alignment horizontal="center" vertical="top"/>
    </xf>
    <xf borderId="24" fillId="0" fontId="16" numFmtId="0" xfId="0" applyAlignment="1" applyBorder="1" applyFont="1">
      <alignment horizontal="center" shrinkToFit="0" vertical="top" wrapText="1"/>
    </xf>
    <xf borderId="24" fillId="0" fontId="13" numFmtId="0" xfId="0" applyAlignment="1" applyBorder="1" applyFont="1">
      <alignment horizontal="left" shrinkToFit="0" vertical="top" wrapText="1"/>
    </xf>
    <xf borderId="24" fillId="0" fontId="16" numFmtId="165" xfId="0" applyAlignment="1" applyBorder="1" applyFont="1" applyNumberFormat="1">
      <alignment horizontal="center" vertical="top"/>
    </xf>
    <xf borderId="0" fillId="0" fontId="7" numFmtId="0" xfId="0" applyAlignment="1" applyFont="1">
      <alignment horizontal="center" vertical="top"/>
    </xf>
    <xf borderId="0" fillId="0" fontId="16" numFmtId="0" xfId="0" applyAlignment="1" applyFont="1">
      <alignment horizontal="center" shrinkToFit="0" vertical="top" wrapText="1"/>
    </xf>
    <xf borderId="0" fillId="0" fontId="16" numFmtId="0" xfId="0" applyAlignment="1" applyFont="1">
      <alignment horizontal="center" vertical="top"/>
    </xf>
    <xf borderId="8" fillId="2" fontId="16" numFmtId="0" xfId="0" applyAlignment="1" applyBorder="1" applyFont="1">
      <alignment horizontal="left" vertical="top"/>
    </xf>
    <xf borderId="8" fillId="2" fontId="16" numFmtId="0" xfId="0" applyAlignment="1" applyBorder="1" applyFont="1">
      <alignment horizontal="center" vertical="top"/>
    </xf>
    <xf borderId="8" fillId="6" fontId="7" numFmtId="0" xfId="0" applyAlignment="1" applyBorder="1" applyFill="1" applyFont="1">
      <alignment horizontal="center" vertical="center"/>
    </xf>
    <xf borderId="8" fillId="6" fontId="7" numFmtId="0" xfId="0" applyAlignment="1" applyBorder="1" applyFont="1">
      <alignment horizontal="left" vertical="top"/>
    </xf>
    <xf borderId="8" fillId="6" fontId="7" numFmtId="0" xfId="0" applyAlignment="1" applyBorder="1" applyFont="1">
      <alignment horizontal="center" vertical="top"/>
    </xf>
    <xf borderId="8" fillId="2" fontId="7" numFmtId="0" xfId="0" applyAlignment="1" applyBorder="1" applyFont="1">
      <alignment horizontal="left" vertical="top"/>
    </xf>
    <xf borderId="8" fillId="2" fontId="7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top"/>
    </xf>
    <xf borderId="0" fillId="0" fontId="25" numFmtId="0" xfId="0" applyAlignment="1" applyFont="1">
      <alignment horizontal="left" shrinkToFit="0" vertical="top" wrapText="1"/>
    </xf>
    <xf borderId="0" fillId="0" fontId="26" numFmtId="0" xfId="0" applyAlignment="1" applyFont="1">
      <alignment horizontal="left" shrinkToFit="0" vertical="top" wrapText="1"/>
    </xf>
    <xf borderId="0" fillId="0" fontId="11" numFmtId="0" xfId="0" applyAlignment="1" applyFont="1">
      <alignment horizontal="center"/>
    </xf>
    <xf borderId="0" fillId="0" fontId="25" numFmtId="0" xfId="0" applyAlignment="1" applyFont="1">
      <alignment horizontal="center" vertical="top"/>
    </xf>
    <xf borderId="0" fillId="0" fontId="8" numFmtId="0" xfId="0" applyAlignment="1" applyFont="1">
      <alignment horizontal="left" shrinkToFit="0" vertical="top" wrapText="1"/>
    </xf>
    <xf borderId="0" fillId="0" fontId="27" numFmtId="166" xfId="0" applyAlignment="1" applyFont="1" applyNumberFormat="1">
      <alignment horizontal="center"/>
    </xf>
    <xf borderId="0" fillId="0" fontId="28" numFmtId="166" xfId="0" applyAlignment="1" applyFont="1" applyNumberFormat="1">
      <alignment horizontal="center"/>
    </xf>
    <xf borderId="0" fillId="0" fontId="29" numFmtId="166" xfId="0" applyFont="1" applyNumberFormat="1"/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left" shrinkToFit="0" vertical="top" wrapText="1"/>
    </xf>
    <xf borderId="19" fillId="2" fontId="8" numFmtId="164" xfId="0" applyAlignment="1" applyBorder="1" applyFont="1" applyNumberFormat="1">
      <alignment horizontal="left" vertical="top"/>
    </xf>
    <xf borderId="19" fillId="2" fontId="8" numFmtId="0" xfId="0" applyAlignment="1" applyBorder="1" applyFont="1">
      <alignment horizontal="left" vertical="top"/>
    </xf>
    <xf borderId="19" fillId="2" fontId="8" numFmtId="0" xfId="0" applyAlignment="1" applyBorder="1" applyFont="1">
      <alignment horizontal="left" shrinkToFit="0" vertical="top" wrapText="1"/>
    </xf>
    <xf borderId="19" fillId="2" fontId="2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142875</xdr:colOff>
      <xdr:row>100</xdr:row>
      <xdr:rowOff>0</xdr:rowOff>
    </xdr:from>
    <xdr:ext cx="2838450" cy="1457325"/>
    <xdr:sp>
      <xdr:nvSpPr>
        <xdr:cNvPr id="3" name="Shape 3"/>
        <xdr:cNvSpPr txBox="1"/>
      </xdr:nvSpPr>
      <xdr:spPr>
        <a:xfrm>
          <a:off x="3931538" y="3056100"/>
          <a:ext cx="2828925" cy="1447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Kepala Dinas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Pemuda Olahraga, dan Pariwisata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Oemy Facessly.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B, SH, M.Si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Nip. 19600921 198902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2 002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info@hotelsagita.com" TargetMode="External"/><Relationship Id="rId42" Type="http://schemas.openxmlformats.org/officeDocument/2006/relationships/hyperlink" Target="mailto:resvsibk@swiss-belhotel.com" TargetMode="External"/><Relationship Id="rId41" Type="http://schemas.openxmlformats.org/officeDocument/2006/relationships/hyperlink" Target="http://www.hotelsagita.co.id/" TargetMode="External"/><Relationship Id="rId44" Type="http://schemas.openxmlformats.org/officeDocument/2006/relationships/hyperlink" Target="http://www.whizprime.com/" TargetMode="External"/><Relationship Id="rId43" Type="http://schemas.openxmlformats.org/officeDocument/2006/relationships/hyperlink" Target="mailto:reservation.balikpapan@whizprime.com" TargetMode="External"/><Relationship Id="rId46" Type="http://schemas.openxmlformats.org/officeDocument/2006/relationships/hyperlink" Target="mailto:buana_lestari_hotel@yahoo.com" TargetMode="External"/><Relationship Id="rId45" Type="http://schemas.openxmlformats.org/officeDocument/2006/relationships/hyperlink" Target="http://www.zurichhotel-balikpapan.com/" TargetMode="External"/><Relationship Id="rId1" Type="http://schemas.openxmlformats.org/officeDocument/2006/relationships/hyperlink" Target="mailto:d_diara@yahoo.com" TargetMode="External"/><Relationship Id="rId2" Type="http://schemas.openxmlformats.org/officeDocument/2006/relationships/hyperlink" Target="mailto:reservation.balikpapan@jatrahotels.com" TargetMode="External"/><Relationship Id="rId3" Type="http://schemas.openxmlformats.org/officeDocument/2006/relationships/hyperlink" Target="http://www.jatrahotels.com/" TargetMode="External"/><Relationship Id="rId4" Type="http://schemas.openxmlformats.org/officeDocument/2006/relationships/hyperlink" Target="mailto:snm_hgs@yahoo.com" TargetMode="External"/><Relationship Id="rId9" Type="http://schemas.openxmlformats.org/officeDocument/2006/relationships/hyperlink" Target="http://www.aston-international.com/" TargetMode="External"/><Relationship Id="rId48" Type="http://schemas.openxmlformats.org/officeDocument/2006/relationships/hyperlink" Target="mailto:balikpapaninfo@favehotels.com" TargetMode="External"/><Relationship Id="rId47" Type="http://schemas.openxmlformats.org/officeDocument/2006/relationships/hyperlink" Target="mailto:cityhotelbpp@yahoo.com" TargetMode="External"/><Relationship Id="rId49" Type="http://schemas.openxmlformats.org/officeDocument/2006/relationships/hyperlink" Target="http://www.favehotels.com/" TargetMode="External"/><Relationship Id="rId5" Type="http://schemas.openxmlformats.org/officeDocument/2006/relationships/hyperlink" Target="http://www.senyiurhotels.com/" TargetMode="External"/><Relationship Id="rId6" Type="http://schemas.openxmlformats.org/officeDocument/2006/relationships/hyperlink" Target="mailto:info@novotelbalikpapan.com" TargetMode="External"/><Relationship Id="rId7" Type="http://schemas.openxmlformats.org/officeDocument/2006/relationships/hyperlink" Target="http://www.novotelbalikpapan.com/" TargetMode="External"/><Relationship Id="rId8" Type="http://schemas.openxmlformats.org/officeDocument/2006/relationships/hyperlink" Target="mailto:info@astonbalikpapan.com" TargetMode="External"/><Relationship Id="rId31" Type="http://schemas.openxmlformats.org/officeDocument/2006/relationships/hyperlink" Target="mailto:info@ibis.com" TargetMode="External"/><Relationship Id="rId30" Type="http://schemas.openxmlformats.org/officeDocument/2006/relationships/hyperlink" Target="http://www.herhotelbalikpapan.com/" TargetMode="External"/><Relationship Id="rId33" Type="http://schemas.openxmlformats.org/officeDocument/2006/relationships/hyperlink" Target="mailto:info@hotelmegalestari.co.id" TargetMode="External"/><Relationship Id="rId32" Type="http://schemas.openxmlformats.org/officeDocument/2006/relationships/hyperlink" Target="http://www.ibis.com/" TargetMode="External"/><Relationship Id="rId35" Type="http://schemas.openxmlformats.org/officeDocument/2006/relationships/hyperlink" Target="mailto:mirama@indo.net.id" TargetMode="External"/><Relationship Id="rId34" Type="http://schemas.openxmlformats.org/officeDocument/2006/relationships/hyperlink" Target="http://www.hotelmegalestari.co.id/" TargetMode="External"/><Relationship Id="rId37" Type="http://schemas.openxmlformats.org/officeDocument/2006/relationships/hyperlink" Target="http://www.hotelpacificbalikpapan.co.id/" TargetMode="External"/><Relationship Id="rId36" Type="http://schemas.openxmlformats.org/officeDocument/2006/relationships/hyperlink" Target="mailto:info@hotelpacificbalikpapan.co.id" TargetMode="External"/><Relationship Id="rId39" Type="http://schemas.openxmlformats.org/officeDocument/2006/relationships/hyperlink" Target="http://www.balikpapan.questhotels.com/" TargetMode="External"/><Relationship Id="rId38" Type="http://schemas.openxmlformats.org/officeDocument/2006/relationships/hyperlink" Target="mailto:BalikpapanSM@Quest-Hotels.com" TargetMode="External"/><Relationship Id="rId62" Type="http://schemas.openxmlformats.org/officeDocument/2006/relationships/hyperlink" Target="http://www.hotelsejati.com/" TargetMode="External"/><Relationship Id="rId61" Type="http://schemas.openxmlformats.org/officeDocument/2006/relationships/hyperlink" Target="mailto:admin@hotelsejati.com" TargetMode="External"/><Relationship Id="rId20" Type="http://schemas.openxmlformats.org/officeDocument/2006/relationships/hyperlink" Target="mailto:Infobpn@Platinumhotelindonesia.com" TargetMode="External"/><Relationship Id="rId64" Type="http://schemas.openxmlformats.org/officeDocument/2006/relationships/hyperlink" Target="mailto:sinarlumayanhotel@gmail.com" TargetMode="External"/><Relationship Id="rId63" Type="http://schemas.openxmlformats.org/officeDocument/2006/relationships/hyperlink" Target="mailto:hotelsimpatik@yahoo.com" TargetMode="External"/><Relationship Id="rId22" Type="http://schemas.openxmlformats.org/officeDocument/2006/relationships/hyperlink" Target="mailto:info@benakutai.com" TargetMode="External"/><Relationship Id="rId21" Type="http://schemas.openxmlformats.org/officeDocument/2006/relationships/hyperlink" Target="http://www.platinumhotelindonesia.com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mailto:resvsbbk@swiss-belhotel.com" TargetMode="External"/><Relationship Id="rId23" Type="http://schemas.openxmlformats.org/officeDocument/2006/relationships/hyperlink" Target="http://www.benakutai.com/" TargetMode="External"/><Relationship Id="rId60" Type="http://schemas.openxmlformats.org/officeDocument/2006/relationships/hyperlink" Target="mailto:mahkotaintan_hotel@yahoo.co.id" TargetMode="External"/><Relationship Id="rId26" Type="http://schemas.openxmlformats.org/officeDocument/2006/relationships/hyperlink" Target="mailto:murni@bahterahotel.com" TargetMode="External"/><Relationship Id="rId25" Type="http://schemas.openxmlformats.org/officeDocument/2006/relationships/hyperlink" Target="http://www.swiss-belhotel.com/" TargetMode="External"/><Relationship Id="rId28" Type="http://schemas.openxmlformats.org/officeDocument/2006/relationships/hyperlink" Target="http://www.bestinn-hotel.com/" TargetMode="External"/><Relationship Id="rId27" Type="http://schemas.openxmlformats.org/officeDocument/2006/relationships/hyperlink" Target="http://www.bahterahotel.com/" TargetMode="External"/><Relationship Id="rId29" Type="http://schemas.openxmlformats.org/officeDocument/2006/relationships/hyperlink" Target="mailto:info@herhotelbalikpapan.com" TargetMode="External"/><Relationship Id="rId51" Type="http://schemas.openxmlformats.org/officeDocument/2006/relationships/hyperlink" Target="mailto:hotelsepinggan@yahoo.co.id" TargetMode="External"/><Relationship Id="rId50" Type="http://schemas.openxmlformats.org/officeDocument/2006/relationships/hyperlink" Target="mailto:haaihotel@hotmail.com" TargetMode="External"/><Relationship Id="rId53" Type="http://schemas.openxmlformats.org/officeDocument/2006/relationships/hyperlink" Target="http://www.aiqohotel.com/" TargetMode="External"/><Relationship Id="rId52" Type="http://schemas.openxmlformats.org/officeDocument/2006/relationships/hyperlink" Target="mailto:info@aiqohotel.com" TargetMode="External"/><Relationship Id="rId11" Type="http://schemas.openxmlformats.org/officeDocument/2006/relationships/hyperlink" Target="http://www.blueskygroups.com/" TargetMode="External"/><Relationship Id="rId55" Type="http://schemas.openxmlformats.org/officeDocument/2006/relationships/hyperlink" Target="mailto:bintanghotelbpp@gmail.com" TargetMode="External"/><Relationship Id="rId10" Type="http://schemas.openxmlformats.org/officeDocument/2006/relationships/hyperlink" Target="mailto:info@blueskygroups.com" TargetMode="External"/><Relationship Id="rId54" Type="http://schemas.openxmlformats.org/officeDocument/2006/relationships/hyperlink" Target="http://www.hotelbca.com/" TargetMode="External"/><Relationship Id="rId13" Type="http://schemas.openxmlformats.org/officeDocument/2006/relationships/hyperlink" Target="http://www.hotelgrandtigamustika.com/" TargetMode="External"/><Relationship Id="rId57" Type="http://schemas.openxmlformats.org/officeDocument/2006/relationships/hyperlink" Target="mailto:hotelcitrabalikpapan@yahoo.com" TargetMode="External"/><Relationship Id="rId12" Type="http://schemas.openxmlformats.org/officeDocument/2006/relationships/hyperlink" Target="mailto:info@hotelgrandtigamustika.com" TargetMode="External"/><Relationship Id="rId56" Type="http://schemas.openxmlformats.org/officeDocument/2006/relationships/hyperlink" Target="mailto:delta_balikpapan@purigroup.net" TargetMode="External"/><Relationship Id="rId15" Type="http://schemas.openxmlformats.org/officeDocument/2006/relationships/hyperlink" Target="http://www.grandtjokro.com/" TargetMode="External"/><Relationship Id="rId59" Type="http://schemas.openxmlformats.org/officeDocument/2006/relationships/hyperlink" Target="http://www.liraaulia.com/" TargetMode="External"/><Relationship Id="rId14" Type="http://schemas.openxmlformats.org/officeDocument/2006/relationships/hyperlink" Target="mailto:ecommerce@grandtjokro.com" TargetMode="External"/><Relationship Id="rId58" Type="http://schemas.openxmlformats.org/officeDocument/2006/relationships/hyperlink" Target="mailto:hotelliraaulia@yahoo.com" TargetMode="External"/><Relationship Id="rId17" Type="http://schemas.openxmlformats.org/officeDocument/2006/relationships/hyperlink" Target="http://www.legrandeurhotels.com/" TargetMode="External"/><Relationship Id="rId16" Type="http://schemas.openxmlformats.org/officeDocument/2006/relationships/hyperlink" Target="mailto:bppsales@legrandeurhotels.com" TargetMode="External"/><Relationship Id="rId19" Type="http://schemas.openxmlformats.org/officeDocument/2006/relationships/hyperlink" Target="http://www.bahterahotel.com/" TargetMode="External"/><Relationship Id="rId18" Type="http://schemas.openxmlformats.org/officeDocument/2006/relationships/hyperlink" Target="mailto:murni@bahterahot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4.29"/>
    <col customWidth="1" min="2" max="2" width="23.14"/>
    <col customWidth="1" min="3" max="3" width="22.14"/>
    <col customWidth="1" min="4" max="4" width="11.71"/>
    <col customWidth="1" min="5" max="5" width="43.29"/>
    <col customWidth="1" hidden="1" min="6" max="6" width="23.86"/>
    <col customWidth="1" hidden="1" min="7" max="7" width="23.71"/>
    <col customWidth="1" min="8" max="8" width="11.71"/>
    <col customWidth="1" hidden="1" min="9" max="11" width="10.0"/>
    <col customWidth="1" min="12" max="12" width="9.57"/>
    <col customWidth="1" min="13" max="15" width="8.57"/>
    <col customWidth="1" min="16" max="16" width="11.0"/>
    <col customWidth="1" min="17" max="26" width="9.14"/>
  </cols>
  <sheetData>
    <row r="1" ht="21.0" customHeight="1">
      <c r="A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 t="s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5" t="s">
        <v>2</v>
      </c>
      <c r="B4" s="6"/>
      <c r="C4" s="6"/>
      <c r="D4" s="6"/>
      <c r="E4" s="6"/>
      <c r="F4" s="6"/>
      <c r="G4" s="6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6.5" customHeight="1">
      <c r="A5" s="9" t="s">
        <v>3</v>
      </c>
      <c r="B5" s="10" t="s">
        <v>4</v>
      </c>
      <c r="C5" s="11"/>
      <c r="D5" s="11"/>
      <c r="E5" s="12"/>
      <c r="F5" s="9" t="s">
        <v>5</v>
      </c>
      <c r="G5" s="9" t="s">
        <v>6</v>
      </c>
      <c r="H5" s="13" t="s">
        <v>7</v>
      </c>
      <c r="I5" s="14" t="s">
        <v>8</v>
      </c>
      <c r="J5" s="11"/>
      <c r="K5" s="12"/>
      <c r="L5" s="15" t="s">
        <v>9</v>
      </c>
      <c r="M5" s="14" t="s">
        <v>10</v>
      </c>
      <c r="N5" s="11"/>
      <c r="O5" s="12"/>
      <c r="P5" s="16" t="s">
        <v>11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ht="30.75" customHeight="1">
      <c r="A6" s="17"/>
      <c r="B6" s="18" t="s">
        <v>12</v>
      </c>
      <c r="C6" s="18" t="s">
        <v>13</v>
      </c>
      <c r="D6" s="19" t="s">
        <v>14</v>
      </c>
      <c r="E6" s="18" t="s">
        <v>15</v>
      </c>
      <c r="F6" s="17"/>
      <c r="G6" s="17"/>
      <c r="H6" s="20"/>
      <c r="I6" s="21" t="s">
        <v>16</v>
      </c>
      <c r="J6" s="21" t="s">
        <v>17</v>
      </c>
      <c r="K6" s="21" t="s">
        <v>18</v>
      </c>
      <c r="L6" s="17"/>
      <c r="M6" s="21" t="s">
        <v>19</v>
      </c>
      <c r="N6" s="21" t="s">
        <v>20</v>
      </c>
      <c r="O6" s="21" t="s">
        <v>21</v>
      </c>
      <c r="P6" s="17"/>
      <c r="Q6" s="8"/>
      <c r="R6" s="22" t="s">
        <v>22</v>
      </c>
      <c r="S6" s="8"/>
      <c r="T6" s="8"/>
      <c r="U6" s="8"/>
      <c r="V6" s="8"/>
      <c r="W6" s="8"/>
      <c r="X6" s="8"/>
      <c r="Y6" s="8"/>
      <c r="Z6" s="8"/>
    </row>
    <row r="7" ht="9.75" customHeight="1">
      <c r="A7" s="23"/>
      <c r="B7" s="24">
        <v>1.0</v>
      </c>
      <c r="C7" s="25">
        <v>2.0</v>
      </c>
      <c r="D7" s="26">
        <f t="shared" ref="D7:G7" si="1">C7+1</f>
        <v>3</v>
      </c>
      <c r="E7" s="26">
        <f t="shared" si="1"/>
        <v>4</v>
      </c>
      <c r="F7" s="26">
        <f t="shared" si="1"/>
        <v>5</v>
      </c>
      <c r="G7" s="26">
        <f t="shared" si="1"/>
        <v>6</v>
      </c>
      <c r="H7" s="25">
        <v>5.0</v>
      </c>
      <c r="I7" s="27">
        <f t="shared" ref="I7:K7" si="2">H7+1</f>
        <v>6</v>
      </c>
      <c r="J7" s="27">
        <f t="shared" si="2"/>
        <v>7</v>
      </c>
      <c r="K7" s="27">
        <f t="shared" si="2"/>
        <v>8</v>
      </c>
      <c r="L7" s="28">
        <v>6.0</v>
      </c>
      <c r="M7" s="28">
        <v>7.0</v>
      </c>
      <c r="N7" s="28">
        <v>8.0</v>
      </c>
      <c r="O7" s="28">
        <v>9.0</v>
      </c>
      <c r="P7" s="29">
        <v>10.0</v>
      </c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2.75" customHeight="1">
      <c r="A8" s="31" t="s">
        <v>23</v>
      </c>
      <c r="B8" s="32"/>
      <c r="C8" s="32"/>
      <c r="D8" s="32"/>
      <c r="E8" s="33"/>
      <c r="F8" s="34"/>
      <c r="G8" s="34"/>
      <c r="H8" s="32"/>
      <c r="I8" s="35"/>
      <c r="J8" s="35"/>
      <c r="K8" s="35"/>
      <c r="L8" s="35"/>
      <c r="M8" s="35"/>
      <c r="N8" s="35"/>
      <c r="O8" s="35"/>
      <c r="P8" s="35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36"/>
      <c r="B9" s="7"/>
      <c r="C9" s="7"/>
      <c r="D9" s="7"/>
      <c r="E9" s="37"/>
      <c r="F9" s="38"/>
      <c r="G9" s="3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65.25" customHeight="1">
      <c r="A10" s="39">
        <v>1.0</v>
      </c>
      <c r="B10" s="40" t="s">
        <v>24</v>
      </c>
      <c r="C10" s="40" t="s">
        <v>25</v>
      </c>
      <c r="D10" s="40" t="s">
        <v>26</v>
      </c>
      <c r="E10" s="40" t="s">
        <v>27</v>
      </c>
      <c r="F10" s="41" t="s">
        <v>28</v>
      </c>
      <c r="G10" s="41" t="s">
        <v>29</v>
      </c>
      <c r="H10" s="42">
        <v>215.0</v>
      </c>
      <c r="I10" s="43">
        <v>128.0</v>
      </c>
      <c r="J10" s="43">
        <v>47.0</v>
      </c>
      <c r="K10" s="44">
        <f t="shared" ref="K10:K12" si="3">J10+I10</f>
        <v>175</v>
      </c>
      <c r="L10" s="45">
        <v>296.0</v>
      </c>
      <c r="M10" s="45">
        <v>127.0</v>
      </c>
      <c r="N10" s="45">
        <v>50.0</v>
      </c>
      <c r="O10" s="45">
        <v>177.0</v>
      </c>
      <c r="P10" s="46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56.25" customHeight="1">
      <c r="A11" s="39">
        <v>2.0</v>
      </c>
      <c r="B11" s="40" t="s">
        <v>30</v>
      </c>
      <c r="C11" s="40" t="s">
        <v>31</v>
      </c>
      <c r="D11" s="40" t="s">
        <v>26</v>
      </c>
      <c r="E11" s="40" t="s">
        <v>32</v>
      </c>
      <c r="F11" s="41" t="s">
        <v>33</v>
      </c>
      <c r="G11" s="41" t="s">
        <v>34</v>
      </c>
      <c r="H11" s="42">
        <v>181.0</v>
      </c>
      <c r="I11" s="48">
        <v>124.0</v>
      </c>
      <c r="J11" s="48">
        <v>70.0</v>
      </c>
      <c r="K11" s="49">
        <f t="shared" si="3"/>
        <v>194</v>
      </c>
      <c r="L11" s="45">
        <v>221.0</v>
      </c>
      <c r="M11" s="45">
        <v>200.0</v>
      </c>
      <c r="N11" s="45">
        <v>40.0</v>
      </c>
      <c r="O11" s="45">
        <v>240.0</v>
      </c>
      <c r="P11" s="46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57.0" customHeight="1">
      <c r="A12" s="39">
        <v>3.0</v>
      </c>
      <c r="B12" s="40" t="s">
        <v>35</v>
      </c>
      <c r="C12" s="40" t="s">
        <v>36</v>
      </c>
      <c r="D12" s="40" t="s">
        <v>26</v>
      </c>
      <c r="E12" s="40" t="s">
        <v>37</v>
      </c>
      <c r="F12" s="41" t="s">
        <v>38</v>
      </c>
      <c r="G12" s="41" t="s">
        <v>39</v>
      </c>
      <c r="H12" s="42">
        <v>198.0</v>
      </c>
      <c r="I12" s="48">
        <v>112.0</v>
      </c>
      <c r="J12" s="48">
        <v>37.0</v>
      </c>
      <c r="K12" s="49">
        <f t="shared" si="3"/>
        <v>149</v>
      </c>
      <c r="L12" s="45">
        <v>267.0</v>
      </c>
      <c r="M12" s="45">
        <v>30.0</v>
      </c>
      <c r="N12" s="45">
        <v>20.0</v>
      </c>
      <c r="O12" s="45">
        <v>50.0</v>
      </c>
      <c r="P12" s="46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57.0" customHeight="1">
      <c r="A13" s="39">
        <f t="shared" ref="A13:A91" si="4">A12+1</f>
        <v>4</v>
      </c>
      <c r="B13" s="40" t="s">
        <v>40</v>
      </c>
      <c r="C13" s="40" t="s">
        <v>25</v>
      </c>
      <c r="D13" s="40" t="s">
        <v>41</v>
      </c>
      <c r="E13" s="40" t="s">
        <v>42</v>
      </c>
      <c r="F13" s="50"/>
      <c r="G13" s="50"/>
      <c r="H13" s="42">
        <v>663.0</v>
      </c>
      <c r="I13" s="48"/>
      <c r="J13" s="48"/>
      <c r="K13" s="49"/>
      <c r="L13" s="45">
        <v>673.0</v>
      </c>
      <c r="M13" s="45">
        <v>43.0</v>
      </c>
      <c r="N13" s="45">
        <v>22.0</v>
      </c>
      <c r="O13" s="45">
        <v>65.0</v>
      </c>
      <c r="P13" s="46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45.75" customHeight="1">
      <c r="A14" s="39">
        <f t="shared" si="4"/>
        <v>5</v>
      </c>
      <c r="B14" s="40" t="s">
        <v>43</v>
      </c>
      <c r="C14" s="40" t="s">
        <v>44</v>
      </c>
      <c r="D14" s="40" t="s">
        <v>41</v>
      </c>
      <c r="E14" s="40" t="s">
        <v>45</v>
      </c>
      <c r="F14" s="41" t="s">
        <v>46</v>
      </c>
      <c r="G14" s="41" t="s">
        <v>47</v>
      </c>
      <c r="H14" s="42">
        <v>150.0</v>
      </c>
      <c r="I14" s="48">
        <v>132.0</v>
      </c>
      <c r="J14" s="48">
        <v>63.0</v>
      </c>
      <c r="K14" s="49">
        <f t="shared" ref="K14:K29" si="5">J14+I14</f>
        <v>195</v>
      </c>
      <c r="L14" s="45">
        <v>255.0</v>
      </c>
      <c r="M14" s="45">
        <v>66.0</v>
      </c>
      <c r="N14" s="45">
        <v>27.0</v>
      </c>
      <c r="O14" s="45">
        <v>93.0</v>
      </c>
      <c r="P14" s="46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46.5" customHeight="1">
      <c r="A15" s="39">
        <f t="shared" si="4"/>
        <v>6</v>
      </c>
      <c r="B15" s="40" t="s">
        <v>48</v>
      </c>
      <c r="C15" s="40" t="s">
        <v>49</v>
      </c>
      <c r="D15" s="40" t="s">
        <v>41</v>
      </c>
      <c r="E15" s="40" t="s">
        <v>50</v>
      </c>
      <c r="F15" s="41" t="s">
        <v>51</v>
      </c>
      <c r="G15" s="41" t="s">
        <v>52</v>
      </c>
      <c r="H15" s="42">
        <v>122.0</v>
      </c>
      <c r="I15" s="48">
        <v>86.0</v>
      </c>
      <c r="J15" s="48">
        <v>46.0</v>
      </c>
      <c r="K15" s="49">
        <f t="shared" si="5"/>
        <v>132</v>
      </c>
      <c r="L15" s="45">
        <v>140.0</v>
      </c>
      <c r="M15" s="45">
        <v>158.0</v>
      </c>
      <c r="N15" s="45">
        <v>106.0</v>
      </c>
      <c r="O15" s="45">
        <v>264.0</v>
      </c>
      <c r="P15" s="46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60.75" customHeight="1">
      <c r="A16" s="39">
        <f t="shared" si="4"/>
        <v>7</v>
      </c>
      <c r="B16" s="40" t="s">
        <v>53</v>
      </c>
      <c r="C16" s="40" t="s">
        <v>54</v>
      </c>
      <c r="D16" s="40" t="s">
        <v>41</v>
      </c>
      <c r="E16" s="40" t="s">
        <v>55</v>
      </c>
      <c r="F16" s="41" t="s">
        <v>56</v>
      </c>
      <c r="G16" s="41" t="s">
        <v>57</v>
      </c>
      <c r="H16" s="42">
        <v>116.0</v>
      </c>
      <c r="I16" s="48">
        <v>116.0</v>
      </c>
      <c r="J16" s="48">
        <v>32.0</v>
      </c>
      <c r="K16" s="49">
        <f t="shared" si="5"/>
        <v>148</v>
      </c>
      <c r="L16" s="45">
        <v>196.0</v>
      </c>
      <c r="M16" s="45">
        <v>63.0</v>
      </c>
      <c r="N16" s="45">
        <v>27.0</v>
      </c>
      <c r="O16" s="45">
        <v>90.0</v>
      </c>
      <c r="P16" s="46">
        <v>112.0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48.75" customHeight="1">
      <c r="A17" s="39">
        <f t="shared" si="4"/>
        <v>8</v>
      </c>
      <c r="B17" s="40" t="s">
        <v>58</v>
      </c>
      <c r="C17" s="40" t="s">
        <v>59</v>
      </c>
      <c r="D17" s="26" t="s">
        <v>41</v>
      </c>
      <c r="E17" s="26" t="s">
        <v>60</v>
      </c>
      <c r="F17" s="41" t="s">
        <v>61</v>
      </c>
      <c r="G17" s="41" t="s">
        <v>62</v>
      </c>
      <c r="H17" s="42">
        <v>148.0</v>
      </c>
      <c r="I17" s="51">
        <v>40.0</v>
      </c>
      <c r="J17" s="51">
        <v>20.0</v>
      </c>
      <c r="K17" s="52">
        <f t="shared" si="5"/>
        <v>60</v>
      </c>
      <c r="L17" s="53">
        <v>224.0</v>
      </c>
      <c r="M17" s="53">
        <v>57.0</v>
      </c>
      <c r="N17" s="53">
        <v>19.0</v>
      </c>
      <c r="O17" s="53">
        <v>76.0</v>
      </c>
      <c r="P17" s="46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39.75" customHeight="1">
      <c r="A18" s="54">
        <f t="shared" si="4"/>
        <v>9</v>
      </c>
      <c r="B18" s="55" t="s">
        <v>63</v>
      </c>
      <c r="C18" s="55" t="s">
        <v>64</v>
      </c>
      <c r="D18" s="55" t="s">
        <v>41</v>
      </c>
      <c r="E18" s="55" t="s">
        <v>65</v>
      </c>
      <c r="F18" s="56" t="s">
        <v>66</v>
      </c>
      <c r="G18" s="56" t="s">
        <v>67</v>
      </c>
      <c r="H18" s="57">
        <v>185.0</v>
      </c>
      <c r="I18" s="58">
        <v>135.0</v>
      </c>
      <c r="J18" s="58">
        <v>63.0</v>
      </c>
      <c r="K18" s="59">
        <f t="shared" si="5"/>
        <v>198</v>
      </c>
      <c r="L18" s="60">
        <v>226.0</v>
      </c>
      <c r="M18" s="60">
        <v>86.0</v>
      </c>
      <c r="N18" s="60">
        <v>36.0</v>
      </c>
      <c r="O18" s="60">
        <v>122.0</v>
      </c>
      <c r="P18" s="46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54.75" customHeight="1">
      <c r="A19" s="39">
        <f t="shared" si="4"/>
        <v>10</v>
      </c>
      <c r="B19" s="40" t="s">
        <v>68</v>
      </c>
      <c r="C19" s="40" t="s">
        <v>69</v>
      </c>
      <c r="D19" s="40" t="s">
        <v>41</v>
      </c>
      <c r="E19" s="40" t="s">
        <v>70</v>
      </c>
      <c r="F19" s="41" t="s">
        <v>71</v>
      </c>
      <c r="G19" s="41" t="s">
        <v>72</v>
      </c>
      <c r="H19" s="42">
        <v>182.0</v>
      </c>
      <c r="I19" s="48">
        <v>89.0</v>
      </c>
      <c r="J19" s="48">
        <v>68.0</v>
      </c>
      <c r="K19" s="49">
        <f t="shared" si="5"/>
        <v>157</v>
      </c>
      <c r="L19" s="45">
        <v>252.0</v>
      </c>
      <c r="M19" s="45">
        <v>180.0</v>
      </c>
      <c r="N19" s="45">
        <v>66.0</v>
      </c>
      <c r="O19" s="45">
        <v>246.0</v>
      </c>
      <c r="P19" s="46">
        <v>188.0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55.5" customHeight="1">
      <c r="A20" s="39">
        <f t="shared" si="4"/>
        <v>11</v>
      </c>
      <c r="B20" s="40" t="s">
        <v>73</v>
      </c>
      <c r="C20" s="40" t="s">
        <v>74</v>
      </c>
      <c r="D20" s="40" t="s">
        <v>41</v>
      </c>
      <c r="E20" s="40" t="s">
        <v>75</v>
      </c>
      <c r="F20" s="41" t="s">
        <v>76</v>
      </c>
      <c r="G20" s="41" t="s">
        <v>77</v>
      </c>
      <c r="H20" s="42">
        <v>200.0</v>
      </c>
      <c r="I20" s="48">
        <v>15.0</v>
      </c>
      <c r="J20" s="48">
        <v>19.0</v>
      </c>
      <c r="K20" s="49">
        <f t="shared" si="5"/>
        <v>34</v>
      </c>
      <c r="L20" s="45">
        <v>312.0</v>
      </c>
      <c r="M20" s="45">
        <v>104.0</v>
      </c>
      <c r="N20" s="45">
        <v>31.0</v>
      </c>
      <c r="O20" s="45">
        <v>135.0</v>
      </c>
      <c r="P20" s="46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63.0" customHeight="1">
      <c r="A21" s="39">
        <f t="shared" si="4"/>
        <v>12</v>
      </c>
      <c r="B21" s="40" t="s">
        <v>78</v>
      </c>
      <c r="C21" s="40" t="s">
        <v>79</v>
      </c>
      <c r="D21" s="40" t="s">
        <v>41</v>
      </c>
      <c r="E21" s="40" t="s">
        <v>80</v>
      </c>
      <c r="F21" s="41" t="s">
        <v>81</v>
      </c>
      <c r="G21" s="41" t="s">
        <v>82</v>
      </c>
      <c r="H21" s="42">
        <v>91.0</v>
      </c>
      <c r="I21" s="48">
        <v>68.0</v>
      </c>
      <c r="J21" s="48">
        <v>31.0</v>
      </c>
      <c r="K21" s="49">
        <f t="shared" si="5"/>
        <v>99</v>
      </c>
      <c r="L21" s="45">
        <v>136.0</v>
      </c>
      <c r="M21" s="45">
        <v>66.0</v>
      </c>
      <c r="N21" s="45">
        <v>33.0</v>
      </c>
      <c r="O21" s="45">
        <v>99.0</v>
      </c>
      <c r="P21" s="46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customHeight="1">
      <c r="A22" s="39">
        <f t="shared" si="4"/>
        <v>13</v>
      </c>
      <c r="B22" s="40" t="s">
        <v>83</v>
      </c>
      <c r="C22" s="40" t="s">
        <v>84</v>
      </c>
      <c r="D22" s="40" t="s">
        <v>41</v>
      </c>
      <c r="E22" s="40" t="s">
        <v>85</v>
      </c>
      <c r="F22" s="41" t="s">
        <v>86</v>
      </c>
      <c r="G22" s="41" t="s">
        <v>87</v>
      </c>
      <c r="H22" s="42">
        <v>230.0</v>
      </c>
      <c r="I22" s="48">
        <v>36.0</v>
      </c>
      <c r="J22" s="48">
        <v>49.0</v>
      </c>
      <c r="K22" s="49">
        <f t="shared" si="5"/>
        <v>85</v>
      </c>
      <c r="L22" s="45">
        <v>350.0</v>
      </c>
      <c r="M22" s="45">
        <v>123.0</v>
      </c>
      <c r="N22" s="45">
        <v>40.0</v>
      </c>
      <c r="O22" s="45">
        <v>163.0</v>
      </c>
      <c r="P22" s="61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61.5" customHeight="1">
      <c r="A23" s="39">
        <f t="shared" si="4"/>
        <v>14</v>
      </c>
      <c r="B23" s="40" t="s">
        <v>88</v>
      </c>
      <c r="C23" s="40" t="s">
        <v>69</v>
      </c>
      <c r="D23" s="40" t="s">
        <v>89</v>
      </c>
      <c r="E23" s="40" t="s">
        <v>90</v>
      </c>
      <c r="F23" s="41" t="s">
        <v>71</v>
      </c>
      <c r="G23" s="41" t="s">
        <v>72</v>
      </c>
      <c r="H23" s="42">
        <v>155.0</v>
      </c>
      <c r="I23" s="48">
        <v>92.0</v>
      </c>
      <c r="J23" s="48">
        <v>84.0</v>
      </c>
      <c r="K23" s="49">
        <f t="shared" si="5"/>
        <v>176</v>
      </c>
      <c r="L23" s="45">
        <v>205.0</v>
      </c>
      <c r="M23" s="45">
        <v>185.0</v>
      </c>
      <c r="N23" s="45">
        <v>65.0</v>
      </c>
      <c r="O23" s="45">
        <v>250.0</v>
      </c>
      <c r="P23" s="46">
        <v>140.0</v>
      </c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27.75" customHeight="1">
      <c r="A24" s="39">
        <f t="shared" si="4"/>
        <v>15</v>
      </c>
      <c r="B24" s="40" t="s">
        <v>91</v>
      </c>
      <c r="C24" s="40" t="s">
        <v>92</v>
      </c>
      <c r="D24" s="40" t="s">
        <v>89</v>
      </c>
      <c r="E24" s="40" t="s">
        <v>93</v>
      </c>
      <c r="F24" s="26"/>
      <c r="G24" s="26"/>
      <c r="H24" s="42">
        <v>85.0</v>
      </c>
      <c r="I24" s="48">
        <v>8.0</v>
      </c>
      <c r="J24" s="48">
        <v>7.0</v>
      </c>
      <c r="K24" s="49">
        <f t="shared" si="5"/>
        <v>15</v>
      </c>
      <c r="L24" s="45">
        <v>170.0</v>
      </c>
      <c r="M24" s="45">
        <v>40.0</v>
      </c>
      <c r="N24" s="45">
        <v>16.0</v>
      </c>
      <c r="O24" s="45">
        <v>56.0</v>
      </c>
      <c r="P24" s="46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48.0" customHeight="1">
      <c r="A25" s="39">
        <f t="shared" si="4"/>
        <v>16</v>
      </c>
      <c r="B25" s="40" t="s">
        <v>94</v>
      </c>
      <c r="C25" s="40" t="s">
        <v>95</v>
      </c>
      <c r="D25" s="40" t="s">
        <v>89</v>
      </c>
      <c r="E25" s="40" t="s">
        <v>96</v>
      </c>
      <c r="F25" s="26"/>
      <c r="G25" s="41" t="s">
        <v>97</v>
      </c>
      <c r="H25" s="42">
        <v>49.0</v>
      </c>
      <c r="I25" s="51">
        <v>27.0</v>
      </c>
      <c r="J25" s="51">
        <v>8.0</v>
      </c>
      <c r="K25" s="52">
        <f t="shared" si="5"/>
        <v>35</v>
      </c>
      <c r="L25" s="53">
        <v>72.0</v>
      </c>
      <c r="M25" s="53">
        <v>23.0</v>
      </c>
      <c r="N25" s="53">
        <v>6.0</v>
      </c>
      <c r="O25" s="53">
        <v>29.0</v>
      </c>
      <c r="P25" s="46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60.75" customHeight="1">
      <c r="A26" s="39">
        <f t="shared" si="4"/>
        <v>17</v>
      </c>
      <c r="B26" s="40" t="s">
        <v>98</v>
      </c>
      <c r="C26" s="40" t="s">
        <v>99</v>
      </c>
      <c r="D26" s="40" t="s">
        <v>89</v>
      </c>
      <c r="E26" s="40" t="s">
        <v>100</v>
      </c>
      <c r="F26" s="41" t="s">
        <v>101</v>
      </c>
      <c r="G26" s="41" t="s">
        <v>102</v>
      </c>
      <c r="H26" s="42">
        <v>154.0</v>
      </c>
      <c r="I26" s="51">
        <v>41.0</v>
      </c>
      <c r="J26" s="51">
        <v>12.0</v>
      </c>
      <c r="K26" s="52">
        <f t="shared" si="5"/>
        <v>53</v>
      </c>
      <c r="L26" s="53">
        <v>200.0</v>
      </c>
      <c r="M26" s="53">
        <v>30.0</v>
      </c>
      <c r="N26" s="53">
        <v>20.0</v>
      </c>
      <c r="O26" s="53">
        <v>50.0</v>
      </c>
      <c r="P26" s="46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51.75" customHeight="1">
      <c r="A27" s="39">
        <f t="shared" si="4"/>
        <v>18</v>
      </c>
      <c r="B27" s="40" t="s">
        <v>103</v>
      </c>
      <c r="C27" s="40" t="s">
        <v>104</v>
      </c>
      <c r="D27" s="40" t="s">
        <v>89</v>
      </c>
      <c r="E27" s="40" t="s">
        <v>105</v>
      </c>
      <c r="F27" s="41" t="s">
        <v>106</v>
      </c>
      <c r="G27" s="41" t="s">
        <v>107</v>
      </c>
      <c r="H27" s="42">
        <v>155.0</v>
      </c>
      <c r="I27" s="51">
        <v>29.0</v>
      </c>
      <c r="J27" s="51">
        <v>19.0</v>
      </c>
      <c r="K27" s="49">
        <f t="shared" si="5"/>
        <v>48</v>
      </c>
      <c r="L27" s="45">
        <v>237.0</v>
      </c>
      <c r="M27" s="45">
        <v>30.0</v>
      </c>
      <c r="N27" s="45">
        <v>20.0</v>
      </c>
      <c r="O27" s="45">
        <v>50.0</v>
      </c>
      <c r="P27" s="46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63.0" customHeight="1">
      <c r="A28" s="39">
        <f t="shared" si="4"/>
        <v>19</v>
      </c>
      <c r="B28" s="40" t="s">
        <v>108</v>
      </c>
      <c r="C28" s="40" t="s">
        <v>109</v>
      </c>
      <c r="D28" s="40" t="s">
        <v>89</v>
      </c>
      <c r="E28" s="40" t="s">
        <v>110</v>
      </c>
      <c r="F28" s="41" t="s">
        <v>111</v>
      </c>
      <c r="G28" s="41" t="s">
        <v>112</v>
      </c>
      <c r="H28" s="42">
        <v>108.0</v>
      </c>
      <c r="I28" s="48">
        <v>20.0</v>
      </c>
      <c r="J28" s="48">
        <v>30.0</v>
      </c>
      <c r="K28" s="49">
        <f t="shared" si="5"/>
        <v>50</v>
      </c>
      <c r="L28" s="45">
        <v>173.0</v>
      </c>
      <c r="M28" s="45">
        <v>85.0</v>
      </c>
      <c r="N28" s="45">
        <v>18.0</v>
      </c>
      <c r="O28" s="45">
        <v>103.0</v>
      </c>
      <c r="P28" s="46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64.5" customHeight="1">
      <c r="A29" s="39">
        <f t="shared" si="4"/>
        <v>20</v>
      </c>
      <c r="B29" s="40" t="s">
        <v>113</v>
      </c>
      <c r="C29" s="40" t="s">
        <v>114</v>
      </c>
      <c r="D29" s="40" t="s">
        <v>89</v>
      </c>
      <c r="E29" s="40" t="s">
        <v>115</v>
      </c>
      <c r="F29" s="41" t="s">
        <v>116</v>
      </c>
      <c r="G29" s="50"/>
      <c r="H29" s="42">
        <v>109.0</v>
      </c>
      <c r="I29" s="48">
        <v>70.0</v>
      </c>
      <c r="J29" s="48">
        <v>30.0</v>
      </c>
      <c r="K29" s="49">
        <f t="shared" si="5"/>
        <v>100</v>
      </c>
      <c r="L29" s="45">
        <v>159.0</v>
      </c>
      <c r="M29" s="45">
        <v>40.0</v>
      </c>
      <c r="N29" s="45">
        <v>10.0</v>
      </c>
      <c r="O29" s="45">
        <v>50.0</v>
      </c>
      <c r="P29" s="46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49.5" customHeight="1">
      <c r="A30" s="39">
        <f t="shared" si="4"/>
        <v>21</v>
      </c>
      <c r="B30" s="40" t="s">
        <v>117</v>
      </c>
      <c r="C30" s="40" t="s">
        <v>118</v>
      </c>
      <c r="D30" s="40" t="s">
        <v>89</v>
      </c>
      <c r="E30" s="40" t="s">
        <v>119</v>
      </c>
      <c r="F30" s="26"/>
      <c r="G30" s="26"/>
      <c r="H30" s="42">
        <v>101.0</v>
      </c>
      <c r="I30" s="48"/>
      <c r="J30" s="48"/>
      <c r="K30" s="49"/>
      <c r="L30" s="45">
        <v>159.0</v>
      </c>
      <c r="M30" s="45">
        <v>23.0</v>
      </c>
      <c r="N30" s="45">
        <v>12.0</v>
      </c>
      <c r="O30" s="45">
        <v>35.0</v>
      </c>
      <c r="P30" s="46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51.0" customHeight="1">
      <c r="A31" s="39">
        <f t="shared" si="4"/>
        <v>22</v>
      </c>
      <c r="B31" s="40" t="s">
        <v>120</v>
      </c>
      <c r="C31" s="40" t="s">
        <v>121</v>
      </c>
      <c r="D31" s="40" t="s">
        <v>89</v>
      </c>
      <c r="E31" s="40" t="s">
        <v>122</v>
      </c>
      <c r="F31" s="41" t="s">
        <v>123</v>
      </c>
      <c r="G31" s="41" t="s">
        <v>124</v>
      </c>
      <c r="H31" s="42">
        <v>99.0</v>
      </c>
      <c r="I31" s="48">
        <v>99.0</v>
      </c>
      <c r="J31" s="48">
        <v>31.0</v>
      </c>
      <c r="K31" s="49">
        <f>J31+I31</f>
        <v>130</v>
      </c>
      <c r="L31" s="45">
        <v>143.0</v>
      </c>
      <c r="M31" s="45">
        <v>59.0</v>
      </c>
      <c r="N31" s="45">
        <v>18.0</v>
      </c>
      <c r="O31" s="45">
        <v>77.0</v>
      </c>
      <c r="P31" s="46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64.5" customHeight="1">
      <c r="A32" s="39">
        <f t="shared" si="4"/>
        <v>23</v>
      </c>
      <c r="B32" s="40" t="s">
        <v>125</v>
      </c>
      <c r="C32" s="40" t="s">
        <v>126</v>
      </c>
      <c r="D32" s="40" t="s">
        <v>89</v>
      </c>
      <c r="E32" s="40" t="s">
        <v>127</v>
      </c>
      <c r="F32" s="41" t="s">
        <v>128</v>
      </c>
      <c r="G32" s="41" t="s">
        <v>129</v>
      </c>
      <c r="H32" s="42">
        <v>79.0</v>
      </c>
      <c r="I32" s="51">
        <v>22.0</v>
      </c>
      <c r="J32" s="51">
        <f>K32-I32</f>
        <v>34</v>
      </c>
      <c r="K32" s="52">
        <v>56.0</v>
      </c>
      <c r="L32" s="53">
        <v>79.0</v>
      </c>
      <c r="M32" s="53">
        <v>44.0</v>
      </c>
      <c r="N32" s="53">
        <v>13.0</v>
      </c>
      <c r="O32" s="53">
        <v>57.0</v>
      </c>
      <c r="P32" s="46">
        <v>75.0</v>
      </c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52.5" customHeight="1">
      <c r="A33" s="39">
        <f t="shared" si="4"/>
        <v>24</v>
      </c>
      <c r="B33" s="40" t="s">
        <v>130</v>
      </c>
      <c r="C33" s="40" t="s">
        <v>131</v>
      </c>
      <c r="D33" s="40" t="s">
        <v>89</v>
      </c>
      <c r="E33" s="40" t="s">
        <v>132</v>
      </c>
      <c r="F33" s="41" t="s">
        <v>133</v>
      </c>
      <c r="G33" s="41" t="s">
        <v>134</v>
      </c>
      <c r="H33" s="62">
        <v>98.0</v>
      </c>
      <c r="I33" s="48">
        <v>124.0</v>
      </c>
      <c r="J33" s="48">
        <v>45.0</v>
      </c>
      <c r="K33" s="49">
        <f t="shared" ref="K33:K37" si="6">J33+I33</f>
        <v>169</v>
      </c>
      <c r="L33" s="63">
        <v>98.0</v>
      </c>
      <c r="M33" s="45">
        <v>40.0</v>
      </c>
      <c r="N33" s="45">
        <v>40.0</v>
      </c>
      <c r="O33" s="45">
        <v>80.0</v>
      </c>
      <c r="P33" s="46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48.0" customHeight="1">
      <c r="A34" s="39">
        <f t="shared" si="4"/>
        <v>25</v>
      </c>
      <c r="B34" s="40" t="s">
        <v>135</v>
      </c>
      <c r="C34" s="40" t="s">
        <v>136</v>
      </c>
      <c r="D34" s="40" t="s">
        <v>89</v>
      </c>
      <c r="E34" s="40" t="s">
        <v>137</v>
      </c>
      <c r="F34" s="50"/>
      <c r="G34" s="50"/>
      <c r="H34" s="42">
        <v>27.0</v>
      </c>
      <c r="I34" s="48">
        <v>30.0</v>
      </c>
      <c r="J34" s="48">
        <v>5.0</v>
      </c>
      <c r="K34" s="49">
        <f t="shared" si="6"/>
        <v>35</v>
      </c>
      <c r="L34" s="45">
        <v>37.0</v>
      </c>
      <c r="M34" s="45">
        <v>9.0</v>
      </c>
      <c r="N34" s="45">
        <v>5.0</v>
      </c>
      <c r="O34" s="45">
        <v>14.0</v>
      </c>
      <c r="P34" s="46">
        <v>29.0</v>
      </c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67.5" customHeight="1">
      <c r="A35" s="39">
        <f t="shared" si="4"/>
        <v>26</v>
      </c>
      <c r="B35" s="40" t="s">
        <v>138</v>
      </c>
      <c r="C35" s="40" t="s">
        <v>139</v>
      </c>
      <c r="D35" s="40" t="s">
        <v>89</v>
      </c>
      <c r="E35" s="40" t="s">
        <v>140</v>
      </c>
      <c r="F35" s="41" t="s">
        <v>141</v>
      </c>
      <c r="G35" s="26"/>
      <c r="H35" s="42">
        <v>133.0</v>
      </c>
      <c r="I35" s="48">
        <v>64.0</v>
      </c>
      <c r="J35" s="48">
        <v>41.0</v>
      </c>
      <c r="K35" s="49">
        <f t="shared" si="6"/>
        <v>105</v>
      </c>
      <c r="L35" s="45">
        <v>197.0</v>
      </c>
      <c r="M35" s="45">
        <v>42.0</v>
      </c>
      <c r="N35" s="45">
        <v>24.0</v>
      </c>
      <c r="O35" s="45">
        <v>66.0</v>
      </c>
      <c r="P35" s="61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58.5" customHeight="1">
      <c r="A36" s="39">
        <f t="shared" si="4"/>
        <v>27</v>
      </c>
      <c r="B36" s="40" t="s">
        <v>142</v>
      </c>
      <c r="C36" s="40" t="s">
        <v>143</v>
      </c>
      <c r="D36" s="40" t="s">
        <v>89</v>
      </c>
      <c r="E36" s="40" t="s">
        <v>144</v>
      </c>
      <c r="F36" s="41" t="s">
        <v>145</v>
      </c>
      <c r="G36" s="41" t="s">
        <v>146</v>
      </c>
      <c r="H36" s="64">
        <v>166.0</v>
      </c>
      <c r="I36" s="48">
        <v>46.0</v>
      </c>
      <c r="J36" s="48">
        <v>33.0</v>
      </c>
      <c r="K36" s="49">
        <f t="shared" si="6"/>
        <v>79</v>
      </c>
      <c r="L36" s="45">
        <v>166.0</v>
      </c>
      <c r="M36" s="45">
        <v>17.0</v>
      </c>
      <c r="N36" s="45">
        <v>15.0</v>
      </c>
      <c r="O36" s="45">
        <v>32.0</v>
      </c>
      <c r="P36" s="61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63.75" customHeight="1">
      <c r="A37" s="39">
        <f t="shared" si="4"/>
        <v>28</v>
      </c>
      <c r="B37" s="40" t="s">
        <v>147</v>
      </c>
      <c r="C37" s="40" t="s">
        <v>148</v>
      </c>
      <c r="D37" s="40" t="s">
        <v>89</v>
      </c>
      <c r="E37" s="40" t="s">
        <v>149</v>
      </c>
      <c r="F37" s="26"/>
      <c r="G37" s="41" t="s">
        <v>150</v>
      </c>
      <c r="H37" s="42">
        <v>112.0</v>
      </c>
      <c r="I37" s="48">
        <v>32.0</v>
      </c>
      <c r="J37" s="48">
        <v>24.0</v>
      </c>
      <c r="K37" s="49">
        <f t="shared" si="6"/>
        <v>56</v>
      </c>
      <c r="L37" s="45">
        <v>172.0</v>
      </c>
      <c r="M37" s="45">
        <v>62.0</v>
      </c>
      <c r="N37" s="45">
        <v>15.0</v>
      </c>
      <c r="O37" s="45">
        <v>77.0</v>
      </c>
      <c r="P37" s="61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53.25" customHeight="1">
      <c r="A38" s="39">
        <f t="shared" si="4"/>
        <v>29</v>
      </c>
      <c r="B38" s="40" t="s">
        <v>151</v>
      </c>
      <c r="C38" s="40" t="s">
        <v>152</v>
      </c>
      <c r="D38" s="40" t="s">
        <v>89</v>
      </c>
      <c r="E38" s="40" t="s">
        <v>153</v>
      </c>
      <c r="F38" s="26"/>
      <c r="G38" s="50"/>
      <c r="H38" s="42">
        <v>30.0</v>
      </c>
      <c r="I38" s="48"/>
      <c r="J38" s="48"/>
      <c r="K38" s="49"/>
      <c r="L38" s="45">
        <v>43.0</v>
      </c>
      <c r="M38" s="45">
        <v>40.0</v>
      </c>
      <c r="N38" s="45">
        <v>16.0</v>
      </c>
      <c r="O38" s="45">
        <v>56.0</v>
      </c>
      <c r="P38" s="61">
        <v>40.0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65.25" customHeight="1">
      <c r="A39" s="39">
        <f t="shared" si="4"/>
        <v>30</v>
      </c>
      <c r="B39" s="40" t="s">
        <v>154</v>
      </c>
      <c r="C39" s="40" t="s">
        <v>155</v>
      </c>
      <c r="D39" s="40" t="s">
        <v>156</v>
      </c>
      <c r="E39" s="40" t="s">
        <v>157</v>
      </c>
      <c r="F39" s="41" t="s">
        <v>158</v>
      </c>
      <c r="G39" s="26"/>
      <c r="H39" s="42">
        <v>57.0</v>
      </c>
      <c r="I39" s="48">
        <v>47.0</v>
      </c>
      <c r="J39" s="48">
        <v>8.0</v>
      </c>
      <c r="K39" s="49">
        <f t="shared" ref="K39:K87" si="7">J39+I39</f>
        <v>55</v>
      </c>
      <c r="L39" s="45">
        <v>76.0</v>
      </c>
      <c r="M39" s="45">
        <v>17.0</v>
      </c>
      <c r="N39" s="45">
        <v>4.0</v>
      </c>
      <c r="O39" s="45">
        <v>21.0</v>
      </c>
      <c r="P39" s="46">
        <v>53.0</v>
      </c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61.5" customHeight="1">
      <c r="A40" s="39">
        <f t="shared" si="4"/>
        <v>31</v>
      </c>
      <c r="B40" s="40" t="s">
        <v>159</v>
      </c>
      <c r="C40" s="40" t="s">
        <v>160</v>
      </c>
      <c r="D40" s="40" t="s">
        <v>156</v>
      </c>
      <c r="E40" s="40" t="s">
        <v>161</v>
      </c>
      <c r="F40" s="41" t="s">
        <v>162</v>
      </c>
      <c r="G40" s="26"/>
      <c r="H40" s="42">
        <v>73.0</v>
      </c>
      <c r="I40" s="48">
        <v>15.0</v>
      </c>
      <c r="J40" s="48">
        <v>2.0</v>
      </c>
      <c r="K40" s="49">
        <f t="shared" si="7"/>
        <v>17</v>
      </c>
      <c r="L40" s="45">
        <v>73.0</v>
      </c>
      <c r="M40" s="45">
        <v>16.0</v>
      </c>
      <c r="N40" s="45">
        <v>5.0</v>
      </c>
      <c r="O40" s="45">
        <v>21.0</v>
      </c>
      <c r="P40" s="46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customHeight="1">
      <c r="A41" s="39">
        <f t="shared" si="4"/>
        <v>32</v>
      </c>
      <c r="B41" s="40" t="s">
        <v>163</v>
      </c>
      <c r="C41" s="40" t="s">
        <v>164</v>
      </c>
      <c r="D41" s="40" t="s">
        <v>156</v>
      </c>
      <c r="E41" s="40" t="s">
        <v>165</v>
      </c>
      <c r="F41" s="41" t="s">
        <v>166</v>
      </c>
      <c r="G41" s="41" t="s">
        <v>167</v>
      </c>
      <c r="H41" s="42">
        <v>112.0</v>
      </c>
      <c r="I41" s="48">
        <v>18.0</v>
      </c>
      <c r="J41" s="48">
        <v>26.0</v>
      </c>
      <c r="K41" s="49">
        <f t="shared" si="7"/>
        <v>44</v>
      </c>
      <c r="L41" s="45">
        <v>158.0</v>
      </c>
      <c r="M41" s="45">
        <v>50.0</v>
      </c>
      <c r="N41" s="45">
        <v>30.0</v>
      </c>
      <c r="O41" s="45">
        <v>80.0</v>
      </c>
      <c r="P41" s="46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68.25" customHeight="1">
      <c r="A42" s="39">
        <f t="shared" si="4"/>
        <v>33</v>
      </c>
      <c r="B42" s="40" t="s">
        <v>168</v>
      </c>
      <c r="C42" s="40" t="s">
        <v>169</v>
      </c>
      <c r="D42" s="40" t="s">
        <v>156</v>
      </c>
      <c r="E42" s="40" t="s">
        <v>170</v>
      </c>
      <c r="F42" s="41" t="s">
        <v>171</v>
      </c>
      <c r="G42" s="26"/>
      <c r="H42" s="42">
        <v>38.0</v>
      </c>
      <c r="I42" s="48">
        <v>33.0</v>
      </c>
      <c r="J42" s="48">
        <v>18.0</v>
      </c>
      <c r="K42" s="49">
        <f t="shared" si="7"/>
        <v>51</v>
      </c>
      <c r="L42" s="45">
        <v>40.0</v>
      </c>
      <c r="M42" s="45">
        <v>25.0</v>
      </c>
      <c r="N42" s="45">
        <v>24.0</v>
      </c>
      <c r="O42" s="45">
        <v>49.0</v>
      </c>
      <c r="P42" s="46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63.0" customHeight="1">
      <c r="A43" s="39">
        <f t="shared" si="4"/>
        <v>34</v>
      </c>
      <c r="B43" s="40" t="s">
        <v>172</v>
      </c>
      <c r="C43" s="40" t="s">
        <v>173</v>
      </c>
      <c r="D43" s="40" t="s">
        <v>156</v>
      </c>
      <c r="E43" s="40" t="s">
        <v>174</v>
      </c>
      <c r="F43" s="26"/>
      <c r="G43" s="26"/>
      <c r="H43" s="42">
        <v>91.0</v>
      </c>
      <c r="I43" s="48">
        <v>24.0</v>
      </c>
      <c r="J43" s="48">
        <v>12.0</v>
      </c>
      <c r="K43" s="49">
        <f t="shared" si="7"/>
        <v>36</v>
      </c>
      <c r="L43" s="45">
        <v>109.0</v>
      </c>
      <c r="M43" s="45">
        <v>60.0</v>
      </c>
      <c r="N43" s="45">
        <v>20.0</v>
      </c>
      <c r="O43" s="45">
        <v>80.0</v>
      </c>
      <c r="P43" s="46">
        <v>104.0</v>
      </c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57.75" customHeight="1">
      <c r="A44" s="39">
        <f t="shared" si="4"/>
        <v>35</v>
      </c>
      <c r="B44" s="40" t="s">
        <v>175</v>
      </c>
      <c r="C44" s="40" t="s">
        <v>176</v>
      </c>
      <c r="D44" s="40" t="s">
        <v>156</v>
      </c>
      <c r="E44" s="40" t="s">
        <v>177</v>
      </c>
      <c r="F44" s="41" t="s">
        <v>178</v>
      </c>
      <c r="G44" s="26"/>
      <c r="H44" s="42">
        <v>35.0</v>
      </c>
      <c r="I44" s="48">
        <v>15.0</v>
      </c>
      <c r="J44" s="48">
        <v>8.0</v>
      </c>
      <c r="K44" s="49">
        <f t="shared" si="7"/>
        <v>23</v>
      </c>
      <c r="L44" s="45">
        <v>42.0</v>
      </c>
      <c r="M44" s="45">
        <v>22.0</v>
      </c>
      <c r="N44" s="45">
        <v>11.0</v>
      </c>
      <c r="O44" s="45">
        <v>33.0</v>
      </c>
      <c r="P44" s="46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75.0" customHeight="1">
      <c r="A45" s="39">
        <f t="shared" si="4"/>
        <v>36</v>
      </c>
      <c r="B45" s="40" t="s">
        <v>179</v>
      </c>
      <c r="C45" s="40" t="s">
        <v>180</v>
      </c>
      <c r="D45" s="40" t="s">
        <v>181</v>
      </c>
      <c r="E45" s="40" t="s">
        <v>182</v>
      </c>
      <c r="F45" s="41" t="s">
        <v>183</v>
      </c>
      <c r="G45" s="41" t="s">
        <v>184</v>
      </c>
      <c r="H45" s="42">
        <v>41.0</v>
      </c>
      <c r="I45" s="48">
        <v>23.0</v>
      </c>
      <c r="J45" s="48">
        <v>20.0</v>
      </c>
      <c r="K45" s="49">
        <f t="shared" si="7"/>
        <v>43</v>
      </c>
      <c r="L45" s="45">
        <v>54.0</v>
      </c>
      <c r="M45" s="45">
        <v>20.0</v>
      </c>
      <c r="N45" s="45">
        <v>6.0</v>
      </c>
      <c r="O45" s="45">
        <v>26.0</v>
      </c>
      <c r="P45" s="46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57.0" customHeight="1">
      <c r="A46" s="39">
        <f t="shared" si="4"/>
        <v>37</v>
      </c>
      <c r="B46" s="40" t="s">
        <v>185</v>
      </c>
      <c r="C46" s="40" t="s">
        <v>186</v>
      </c>
      <c r="D46" s="40" t="s">
        <v>181</v>
      </c>
      <c r="E46" s="40" t="s">
        <v>187</v>
      </c>
      <c r="F46" s="26"/>
      <c r="G46" s="41" t="s">
        <v>188</v>
      </c>
      <c r="H46" s="42">
        <v>68.0</v>
      </c>
      <c r="I46" s="48">
        <v>30.0</v>
      </c>
      <c r="J46" s="48">
        <v>11.0</v>
      </c>
      <c r="K46" s="49">
        <f t="shared" si="7"/>
        <v>41</v>
      </c>
      <c r="L46" s="45">
        <v>68.0</v>
      </c>
      <c r="M46" s="45">
        <v>52.0</v>
      </c>
      <c r="N46" s="45">
        <v>17.0</v>
      </c>
      <c r="O46" s="45">
        <v>69.0</v>
      </c>
      <c r="P46" s="46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67.5" customHeight="1">
      <c r="A47" s="39">
        <f t="shared" si="4"/>
        <v>38</v>
      </c>
      <c r="B47" s="40" t="s">
        <v>189</v>
      </c>
      <c r="C47" s="40" t="s">
        <v>190</v>
      </c>
      <c r="D47" s="40" t="s">
        <v>181</v>
      </c>
      <c r="E47" s="40" t="s">
        <v>191</v>
      </c>
      <c r="F47" s="41" t="s">
        <v>192</v>
      </c>
      <c r="G47" s="26"/>
      <c r="H47" s="42">
        <v>79.0</v>
      </c>
      <c r="I47" s="48">
        <v>34.0</v>
      </c>
      <c r="J47" s="48">
        <v>20.0</v>
      </c>
      <c r="K47" s="49">
        <f t="shared" si="7"/>
        <v>54</v>
      </c>
      <c r="L47" s="45">
        <v>79.0</v>
      </c>
      <c r="M47" s="45">
        <v>50.0</v>
      </c>
      <c r="N47" s="45">
        <v>20.0</v>
      </c>
      <c r="O47" s="45">
        <v>70.0</v>
      </c>
      <c r="P47" s="46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62.25" customHeight="1">
      <c r="A48" s="39">
        <f t="shared" si="4"/>
        <v>39</v>
      </c>
      <c r="B48" s="40" t="s">
        <v>193</v>
      </c>
      <c r="C48" s="40" t="s">
        <v>194</v>
      </c>
      <c r="D48" s="40" t="s">
        <v>181</v>
      </c>
      <c r="E48" s="40" t="s">
        <v>195</v>
      </c>
      <c r="F48" s="65" t="s">
        <v>196</v>
      </c>
      <c r="G48" s="26"/>
      <c r="H48" s="42">
        <v>16.0</v>
      </c>
      <c r="I48" s="48">
        <v>8.0</v>
      </c>
      <c r="J48" s="48">
        <v>19.0</v>
      </c>
      <c r="K48" s="49">
        <f t="shared" si="7"/>
        <v>27</v>
      </c>
      <c r="L48" s="45">
        <v>16.0</v>
      </c>
      <c r="M48" s="45">
        <v>7.0</v>
      </c>
      <c r="N48" s="45">
        <v>5.0</v>
      </c>
      <c r="O48" s="45">
        <v>12.0</v>
      </c>
      <c r="P48" s="46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48.0" customHeight="1">
      <c r="A49" s="39">
        <f t="shared" si="4"/>
        <v>40</v>
      </c>
      <c r="B49" s="40" t="s">
        <v>197</v>
      </c>
      <c r="C49" s="40" t="s">
        <v>198</v>
      </c>
      <c r="D49" s="40" t="s">
        <v>181</v>
      </c>
      <c r="E49" s="40" t="s">
        <v>199</v>
      </c>
      <c r="F49" s="26"/>
      <c r="G49" s="26"/>
      <c r="H49" s="42">
        <v>166.0</v>
      </c>
      <c r="I49" s="48">
        <v>99.0</v>
      </c>
      <c r="J49" s="48">
        <v>20.0</v>
      </c>
      <c r="K49" s="49">
        <f t="shared" si="7"/>
        <v>119</v>
      </c>
      <c r="L49" s="45">
        <v>244.0</v>
      </c>
      <c r="M49" s="45">
        <v>81.0</v>
      </c>
      <c r="N49" s="45">
        <v>12.0</v>
      </c>
      <c r="O49" s="45">
        <v>93.0</v>
      </c>
      <c r="P49" s="46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45.75" customHeight="1">
      <c r="A50" s="39">
        <f t="shared" si="4"/>
        <v>41</v>
      </c>
      <c r="B50" s="40" t="s">
        <v>200</v>
      </c>
      <c r="C50" s="40" t="s">
        <v>201</v>
      </c>
      <c r="D50" s="40" t="s">
        <v>202</v>
      </c>
      <c r="E50" s="40" t="s">
        <v>203</v>
      </c>
      <c r="F50" s="26"/>
      <c r="G50" s="26"/>
      <c r="H50" s="42">
        <v>17.0</v>
      </c>
      <c r="I50" s="48">
        <v>5.0</v>
      </c>
      <c r="J50" s="48">
        <v>10.0</v>
      </c>
      <c r="K50" s="49">
        <f t="shared" si="7"/>
        <v>15</v>
      </c>
      <c r="L50" s="45">
        <v>29.0</v>
      </c>
      <c r="M50" s="45">
        <v>2.0</v>
      </c>
      <c r="N50" s="45">
        <v>4.0</v>
      </c>
      <c r="O50" s="45">
        <v>6.0</v>
      </c>
      <c r="P50" s="46">
        <v>38.0</v>
      </c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48.75" customHeight="1">
      <c r="A51" s="39">
        <f t="shared" si="4"/>
        <v>42</v>
      </c>
      <c r="B51" s="40" t="s">
        <v>204</v>
      </c>
      <c r="C51" s="40" t="s">
        <v>205</v>
      </c>
      <c r="D51" s="40" t="s">
        <v>202</v>
      </c>
      <c r="E51" s="40" t="s">
        <v>206</v>
      </c>
      <c r="F51" s="26"/>
      <c r="G51" s="26"/>
      <c r="H51" s="42">
        <v>42.0</v>
      </c>
      <c r="I51" s="48">
        <v>10.0</v>
      </c>
      <c r="J51" s="48">
        <v>2.0</v>
      </c>
      <c r="K51" s="49">
        <f t="shared" si="7"/>
        <v>12</v>
      </c>
      <c r="L51" s="45">
        <v>42.0</v>
      </c>
      <c r="M51" s="45">
        <v>10.0</v>
      </c>
      <c r="N51" s="45">
        <v>8.0</v>
      </c>
      <c r="O51" s="45">
        <v>18.0</v>
      </c>
      <c r="P51" s="46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48.75" customHeight="1">
      <c r="A52" s="39">
        <f t="shared" si="4"/>
        <v>43</v>
      </c>
      <c r="B52" s="40" t="s">
        <v>207</v>
      </c>
      <c r="C52" s="40" t="s">
        <v>208</v>
      </c>
      <c r="D52" s="40" t="s">
        <v>202</v>
      </c>
      <c r="E52" s="40" t="s">
        <v>209</v>
      </c>
      <c r="F52" s="26"/>
      <c r="G52" s="26"/>
      <c r="H52" s="42">
        <v>74.0</v>
      </c>
      <c r="I52" s="48">
        <v>5.0</v>
      </c>
      <c r="J52" s="48">
        <v>4.0</v>
      </c>
      <c r="K52" s="49">
        <f t="shared" si="7"/>
        <v>9</v>
      </c>
      <c r="L52" s="45">
        <v>74.0</v>
      </c>
      <c r="M52" s="45">
        <v>5.0</v>
      </c>
      <c r="N52" s="45">
        <v>4.0</v>
      </c>
      <c r="O52" s="45">
        <v>9.0</v>
      </c>
      <c r="P52" s="46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54.75" customHeight="1">
      <c r="A53" s="39">
        <f t="shared" si="4"/>
        <v>44</v>
      </c>
      <c r="B53" s="40" t="s">
        <v>210</v>
      </c>
      <c r="C53" s="40" t="s">
        <v>211</v>
      </c>
      <c r="D53" s="40" t="s">
        <v>202</v>
      </c>
      <c r="E53" s="40" t="s">
        <v>212</v>
      </c>
      <c r="F53" s="26"/>
      <c r="G53" s="26"/>
      <c r="H53" s="42">
        <v>46.0</v>
      </c>
      <c r="I53" s="51">
        <v>4.0</v>
      </c>
      <c r="J53" s="51">
        <v>6.0</v>
      </c>
      <c r="K53" s="49">
        <f t="shared" si="7"/>
        <v>10</v>
      </c>
      <c r="L53" s="45">
        <v>46.0</v>
      </c>
      <c r="M53" s="45">
        <v>7.0</v>
      </c>
      <c r="N53" s="45">
        <v>7.0</v>
      </c>
      <c r="O53" s="45">
        <v>14.0</v>
      </c>
      <c r="P53" s="46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56.25" customHeight="1">
      <c r="A54" s="39">
        <f t="shared" si="4"/>
        <v>45</v>
      </c>
      <c r="B54" s="40" t="s">
        <v>213</v>
      </c>
      <c r="C54" s="40" t="s">
        <v>214</v>
      </c>
      <c r="D54" s="40" t="s">
        <v>202</v>
      </c>
      <c r="E54" s="40" t="s">
        <v>215</v>
      </c>
      <c r="F54" s="26"/>
      <c r="G54" s="26"/>
      <c r="H54" s="42">
        <v>15.0</v>
      </c>
      <c r="I54" s="48">
        <v>3.0</v>
      </c>
      <c r="J54" s="48">
        <v>2.0</v>
      </c>
      <c r="K54" s="49">
        <f t="shared" si="7"/>
        <v>5</v>
      </c>
      <c r="L54" s="45">
        <v>16.0</v>
      </c>
      <c r="M54" s="45">
        <v>2.0</v>
      </c>
      <c r="N54" s="45">
        <v>2.0</v>
      </c>
      <c r="O54" s="45">
        <v>4.0</v>
      </c>
      <c r="P54" s="46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52.5" customHeight="1">
      <c r="A55" s="39">
        <f t="shared" si="4"/>
        <v>46</v>
      </c>
      <c r="B55" s="40" t="s">
        <v>216</v>
      </c>
      <c r="C55" s="40"/>
      <c r="D55" s="40" t="s">
        <v>202</v>
      </c>
      <c r="E55" s="40" t="s">
        <v>217</v>
      </c>
      <c r="F55" s="26"/>
      <c r="G55" s="26"/>
      <c r="H55" s="42">
        <v>15.0</v>
      </c>
      <c r="I55" s="48">
        <v>4.0</v>
      </c>
      <c r="J55" s="48">
        <v>5.0</v>
      </c>
      <c r="K55" s="49">
        <f t="shared" si="7"/>
        <v>9</v>
      </c>
      <c r="L55" s="45">
        <v>15.0</v>
      </c>
      <c r="M55" s="45">
        <v>5.0</v>
      </c>
      <c r="N55" s="45">
        <v>2.0</v>
      </c>
      <c r="O55" s="45">
        <v>7.0</v>
      </c>
      <c r="P55" s="46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54.0" customHeight="1">
      <c r="A56" s="39">
        <f t="shared" si="4"/>
        <v>47</v>
      </c>
      <c r="B56" s="40" t="s">
        <v>218</v>
      </c>
      <c r="C56" s="40" t="s">
        <v>219</v>
      </c>
      <c r="D56" s="40" t="s">
        <v>202</v>
      </c>
      <c r="E56" s="40" t="s">
        <v>220</v>
      </c>
      <c r="F56" s="26"/>
      <c r="G56" s="26"/>
      <c r="H56" s="42">
        <v>26.0</v>
      </c>
      <c r="I56" s="48">
        <v>7.0</v>
      </c>
      <c r="J56" s="48">
        <v>4.0</v>
      </c>
      <c r="K56" s="49">
        <f t="shared" si="7"/>
        <v>11</v>
      </c>
      <c r="L56" s="45">
        <v>26.0</v>
      </c>
      <c r="M56" s="45">
        <v>6.0</v>
      </c>
      <c r="N56" s="45">
        <v>3.0</v>
      </c>
      <c r="O56" s="45">
        <v>9.0</v>
      </c>
      <c r="P56" s="46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54.75" customHeight="1">
      <c r="A57" s="39">
        <f t="shared" si="4"/>
        <v>48</v>
      </c>
      <c r="B57" s="40" t="s">
        <v>221</v>
      </c>
      <c r="C57" s="40" t="s">
        <v>222</v>
      </c>
      <c r="D57" s="40" t="s">
        <v>202</v>
      </c>
      <c r="E57" s="40" t="s">
        <v>223</v>
      </c>
      <c r="F57" s="26"/>
      <c r="G57" s="26"/>
      <c r="H57" s="42">
        <v>78.0</v>
      </c>
      <c r="I57" s="48">
        <v>26.0</v>
      </c>
      <c r="J57" s="48">
        <v>7.0</v>
      </c>
      <c r="K57" s="49">
        <f t="shared" si="7"/>
        <v>33</v>
      </c>
      <c r="L57" s="45">
        <v>123.0</v>
      </c>
      <c r="M57" s="45">
        <v>21.0</v>
      </c>
      <c r="N57" s="45">
        <v>3.0</v>
      </c>
      <c r="O57" s="45">
        <v>24.0</v>
      </c>
      <c r="P57" s="46">
        <v>76.0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51.0" customHeight="1">
      <c r="A58" s="39">
        <f t="shared" si="4"/>
        <v>49</v>
      </c>
      <c r="B58" s="40" t="s">
        <v>224</v>
      </c>
      <c r="C58" s="40" t="s">
        <v>225</v>
      </c>
      <c r="D58" s="40" t="s">
        <v>202</v>
      </c>
      <c r="E58" s="40" t="s">
        <v>226</v>
      </c>
      <c r="F58" s="41" t="s">
        <v>227</v>
      </c>
      <c r="G58" s="26"/>
      <c r="H58" s="42">
        <v>23.0</v>
      </c>
      <c r="I58" s="48">
        <v>7.0</v>
      </c>
      <c r="J58" s="48">
        <v>5.0</v>
      </c>
      <c r="K58" s="49">
        <f t="shared" si="7"/>
        <v>12</v>
      </c>
      <c r="L58" s="45">
        <v>26.0</v>
      </c>
      <c r="M58" s="45">
        <v>5.0</v>
      </c>
      <c r="N58" s="45">
        <v>2.0</v>
      </c>
      <c r="O58" s="45">
        <v>7.0</v>
      </c>
      <c r="P58" s="46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56.25" customHeight="1">
      <c r="A59" s="39">
        <f t="shared" si="4"/>
        <v>50</v>
      </c>
      <c r="B59" s="40" t="s">
        <v>228</v>
      </c>
      <c r="C59" s="40" t="s">
        <v>229</v>
      </c>
      <c r="D59" s="40" t="s">
        <v>202</v>
      </c>
      <c r="E59" s="40" t="s">
        <v>230</v>
      </c>
      <c r="F59" s="26"/>
      <c r="G59" s="26"/>
      <c r="H59" s="42">
        <v>33.0</v>
      </c>
      <c r="I59" s="48">
        <v>2.0</v>
      </c>
      <c r="J59" s="48">
        <v>3.0</v>
      </c>
      <c r="K59" s="49">
        <f t="shared" si="7"/>
        <v>5</v>
      </c>
      <c r="L59" s="45">
        <v>37.0</v>
      </c>
      <c r="M59" s="45">
        <v>3.0</v>
      </c>
      <c r="N59" s="45">
        <v>3.0</v>
      </c>
      <c r="O59" s="45">
        <v>6.0</v>
      </c>
      <c r="P59" s="46">
        <v>19.0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49.5" customHeight="1">
      <c r="A60" s="39">
        <f t="shared" si="4"/>
        <v>51</v>
      </c>
      <c r="B60" s="40" t="s">
        <v>231</v>
      </c>
      <c r="C60" s="40" t="s">
        <v>232</v>
      </c>
      <c r="D60" s="40" t="s">
        <v>202</v>
      </c>
      <c r="E60" s="40" t="s">
        <v>233</v>
      </c>
      <c r="F60" s="26"/>
      <c r="G60" s="26"/>
      <c r="H60" s="42">
        <v>16.0</v>
      </c>
      <c r="I60" s="48">
        <v>3.0</v>
      </c>
      <c r="J60" s="48">
        <v>2.0</v>
      </c>
      <c r="K60" s="49">
        <f t="shared" si="7"/>
        <v>5</v>
      </c>
      <c r="L60" s="45">
        <v>16.0</v>
      </c>
      <c r="M60" s="66">
        <v>1.0</v>
      </c>
      <c r="N60" s="66">
        <v>1.0</v>
      </c>
      <c r="O60" s="66">
        <v>2.0</v>
      </c>
      <c r="P60" s="46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54.0" customHeight="1">
      <c r="A61" s="39">
        <f t="shared" si="4"/>
        <v>52</v>
      </c>
      <c r="B61" s="40" t="s">
        <v>234</v>
      </c>
      <c r="C61" s="40" t="s">
        <v>235</v>
      </c>
      <c r="D61" s="40" t="s">
        <v>202</v>
      </c>
      <c r="E61" s="40" t="s">
        <v>236</v>
      </c>
      <c r="F61" s="26"/>
      <c r="G61" s="26"/>
      <c r="H61" s="42">
        <v>71.0</v>
      </c>
      <c r="I61" s="48">
        <v>44.0</v>
      </c>
      <c r="J61" s="48">
        <v>9.0</v>
      </c>
      <c r="K61" s="49">
        <f t="shared" si="7"/>
        <v>53</v>
      </c>
      <c r="L61" s="45">
        <v>127.0</v>
      </c>
      <c r="M61" s="45">
        <v>15.0</v>
      </c>
      <c r="N61" s="45">
        <v>15.0</v>
      </c>
      <c r="O61" s="45">
        <v>30.0</v>
      </c>
      <c r="P61" s="46">
        <v>70.0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48.75" customHeight="1">
      <c r="A62" s="39">
        <f t="shared" si="4"/>
        <v>53</v>
      </c>
      <c r="B62" s="40" t="s">
        <v>237</v>
      </c>
      <c r="C62" s="40" t="s">
        <v>238</v>
      </c>
      <c r="D62" s="40" t="s">
        <v>202</v>
      </c>
      <c r="E62" s="40" t="s">
        <v>239</v>
      </c>
      <c r="F62" s="26"/>
      <c r="G62" s="26"/>
      <c r="H62" s="42">
        <v>49.0</v>
      </c>
      <c r="I62" s="48">
        <v>22.0</v>
      </c>
      <c r="J62" s="48">
        <v>5.0</v>
      </c>
      <c r="K62" s="49">
        <f t="shared" si="7"/>
        <v>27</v>
      </c>
      <c r="L62" s="45">
        <v>49.0</v>
      </c>
      <c r="M62" s="45">
        <v>12.0</v>
      </c>
      <c r="N62" s="45">
        <v>6.0</v>
      </c>
      <c r="O62" s="45">
        <v>18.0</v>
      </c>
      <c r="P62" s="46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51.75" customHeight="1">
      <c r="A63" s="39">
        <f t="shared" si="4"/>
        <v>54</v>
      </c>
      <c r="B63" s="40" t="s">
        <v>240</v>
      </c>
      <c r="C63" s="40" t="s">
        <v>241</v>
      </c>
      <c r="D63" s="40" t="s">
        <v>202</v>
      </c>
      <c r="E63" s="40" t="s">
        <v>242</v>
      </c>
      <c r="F63" s="26"/>
      <c r="G63" s="26"/>
      <c r="H63" s="42">
        <v>30.0</v>
      </c>
      <c r="I63" s="48">
        <v>4.0</v>
      </c>
      <c r="J63" s="48">
        <v>6.0</v>
      </c>
      <c r="K63" s="49">
        <f t="shared" si="7"/>
        <v>10</v>
      </c>
      <c r="L63" s="45">
        <v>30.0</v>
      </c>
      <c r="M63" s="45">
        <v>5.0</v>
      </c>
      <c r="N63" s="45">
        <v>3.0</v>
      </c>
      <c r="O63" s="45">
        <v>8.0</v>
      </c>
      <c r="P63" s="46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53.25" customHeight="1">
      <c r="A64" s="39">
        <f t="shared" si="4"/>
        <v>55</v>
      </c>
      <c r="B64" s="40" t="s">
        <v>243</v>
      </c>
      <c r="C64" s="40" t="s">
        <v>244</v>
      </c>
      <c r="D64" s="40" t="s">
        <v>202</v>
      </c>
      <c r="E64" s="40" t="s">
        <v>245</v>
      </c>
      <c r="F64" s="26"/>
      <c r="G64" s="26"/>
      <c r="H64" s="42">
        <v>30.0</v>
      </c>
      <c r="I64" s="51">
        <v>45.0</v>
      </c>
      <c r="J64" s="51">
        <v>12.0</v>
      </c>
      <c r="K64" s="49">
        <f t="shared" si="7"/>
        <v>57</v>
      </c>
      <c r="L64" s="45">
        <v>30.0</v>
      </c>
      <c r="M64" s="45">
        <v>15.0</v>
      </c>
      <c r="N64" s="45">
        <v>12.0</v>
      </c>
      <c r="O64" s="45">
        <v>27.0</v>
      </c>
      <c r="P64" s="46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48.75" customHeight="1">
      <c r="A65" s="39">
        <f t="shared" si="4"/>
        <v>56</v>
      </c>
      <c r="B65" s="40" t="s">
        <v>246</v>
      </c>
      <c r="C65" s="40" t="s">
        <v>247</v>
      </c>
      <c r="D65" s="40" t="s">
        <v>202</v>
      </c>
      <c r="E65" s="40" t="s">
        <v>248</v>
      </c>
      <c r="F65" s="26"/>
      <c r="G65" s="26"/>
      <c r="H65" s="42">
        <v>8.0</v>
      </c>
      <c r="I65" s="48">
        <v>4.0</v>
      </c>
      <c r="J65" s="48">
        <v>5.0</v>
      </c>
      <c r="K65" s="49">
        <f t="shared" si="7"/>
        <v>9</v>
      </c>
      <c r="L65" s="45">
        <v>8.0</v>
      </c>
      <c r="M65" s="45">
        <v>3.0</v>
      </c>
      <c r="N65" s="45">
        <v>2.0</v>
      </c>
      <c r="O65" s="45">
        <v>5.0</v>
      </c>
      <c r="P65" s="46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51.75" customHeight="1">
      <c r="A66" s="39">
        <f t="shared" si="4"/>
        <v>57</v>
      </c>
      <c r="B66" s="40" t="s">
        <v>249</v>
      </c>
      <c r="C66" s="40" t="s">
        <v>250</v>
      </c>
      <c r="D66" s="40" t="s">
        <v>202</v>
      </c>
      <c r="E66" s="40" t="s">
        <v>251</v>
      </c>
      <c r="F66" s="26"/>
      <c r="G66" s="26"/>
      <c r="H66" s="42">
        <v>16.0</v>
      </c>
      <c r="I66" s="48">
        <v>5.0</v>
      </c>
      <c r="J66" s="48">
        <v>2.0</v>
      </c>
      <c r="K66" s="49">
        <f t="shared" si="7"/>
        <v>7</v>
      </c>
      <c r="L66" s="45">
        <v>16.0</v>
      </c>
      <c r="M66" s="45">
        <v>4.0</v>
      </c>
      <c r="N66" s="45">
        <v>2.0</v>
      </c>
      <c r="O66" s="45">
        <v>6.0</v>
      </c>
      <c r="P66" s="46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51.0" customHeight="1">
      <c r="A67" s="39">
        <f t="shared" si="4"/>
        <v>58</v>
      </c>
      <c r="B67" s="67" t="s">
        <v>252</v>
      </c>
      <c r="C67" s="68" t="s">
        <v>253</v>
      </c>
      <c r="D67" s="40" t="s">
        <v>202</v>
      </c>
      <c r="E67" s="40" t="s">
        <v>254</v>
      </c>
      <c r="F67" s="41" t="s">
        <v>255</v>
      </c>
      <c r="G67" s="41" t="s">
        <v>256</v>
      </c>
      <c r="H67" s="42">
        <v>28.0</v>
      </c>
      <c r="I67" s="48">
        <v>22.0</v>
      </c>
      <c r="J67" s="48">
        <v>6.0</v>
      </c>
      <c r="K67" s="49">
        <f t="shared" si="7"/>
        <v>28</v>
      </c>
      <c r="L67" s="45">
        <v>42.0</v>
      </c>
      <c r="M67" s="45">
        <v>15.0</v>
      </c>
      <c r="N67" s="45">
        <v>3.0</v>
      </c>
      <c r="O67" s="45">
        <v>18.0</v>
      </c>
      <c r="P67" s="46">
        <v>39.0</v>
      </c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51.0" customHeight="1">
      <c r="A68" s="39">
        <f t="shared" si="4"/>
        <v>59</v>
      </c>
      <c r="B68" s="40" t="s">
        <v>257</v>
      </c>
      <c r="C68" s="40" t="s">
        <v>258</v>
      </c>
      <c r="D68" s="40" t="s">
        <v>202</v>
      </c>
      <c r="E68" s="40" t="s">
        <v>259</v>
      </c>
      <c r="F68" s="26"/>
      <c r="G68" s="26"/>
      <c r="H68" s="42">
        <v>25.0</v>
      </c>
      <c r="I68" s="48">
        <v>8.0</v>
      </c>
      <c r="J68" s="48">
        <v>4.0</v>
      </c>
      <c r="K68" s="49">
        <f t="shared" si="7"/>
        <v>12</v>
      </c>
      <c r="L68" s="45">
        <v>27.0</v>
      </c>
      <c r="M68" s="45">
        <v>9.0</v>
      </c>
      <c r="N68" s="45">
        <v>3.0</v>
      </c>
      <c r="O68" s="45">
        <v>12.0</v>
      </c>
      <c r="P68" s="46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63.0" customHeight="1">
      <c r="A69" s="39">
        <f t="shared" si="4"/>
        <v>60</v>
      </c>
      <c r="B69" s="40" t="s">
        <v>260</v>
      </c>
      <c r="C69" s="40" t="s">
        <v>261</v>
      </c>
      <c r="D69" s="40" t="s">
        <v>202</v>
      </c>
      <c r="E69" s="40" t="s">
        <v>262</v>
      </c>
      <c r="F69" s="41" t="s">
        <v>263</v>
      </c>
      <c r="G69" s="26"/>
      <c r="H69" s="42">
        <v>19.0</v>
      </c>
      <c r="I69" s="48">
        <v>3.0</v>
      </c>
      <c r="J69" s="48">
        <v>2.0</v>
      </c>
      <c r="K69" s="49">
        <f t="shared" si="7"/>
        <v>5</v>
      </c>
      <c r="L69" s="45">
        <v>19.0</v>
      </c>
      <c r="M69" s="45">
        <v>4.0</v>
      </c>
      <c r="N69" s="45">
        <v>3.0</v>
      </c>
      <c r="O69" s="45">
        <v>7.0</v>
      </c>
      <c r="P69" s="46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52.5" customHeight="1">
      <c r="A70" s="39">
        <f t="shared" si="4"/>
        <v>61</v>
      </c>
      <c r="B70" s="40" t="s">
        <v>264</v>
      </c>
      <c r="C70" s="40" t="s">
        <v>265</v>
      </c>
      <c r="D70" s="40" t="s">
        <v>202</v>
      </c>
      <c r="E70" s="40" t="s">
        <v>266</v>
      </c>
      <c r="F70" s="26"/>
      <c r="G70" s="26"/>
      <c r="H70" s="42">
        <v>11.0</v>
      </c>
      <c r="I70" s="48">
        <v>3.0</v>
      </c>
      <c r="J70" s="48">
        <v>4.0</v>
      </c>
      <c r="K70" s="49">
        <f t="shared" si="7"/>
        <v>7</v>
      </c>
      <c r="L70" s="45">
        <v>11.0</v>
      </c>
      <c r="M70" s="45">
        <v>2.0</v>
      </c>
      <c r="N70" s="45">
        <v>2.0</v>
      </c>
      <c r="O70" s="45">
        <v>4.0</v>
      </c>
      <c r="P70" s="46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54.0" customHeight="1">
      <c r="A71" s="39">
        <f t="shared" si="4"/>
        <v>62</v>
      </c>
      <c r="B71" s="40" t="s">
        <v>267</v>
      </c>
      <c r="C71" s="40" t="s">
        <v>268</v>
      </c>
      <c r="D71" s="40" t="s">
        <v>202</v>
      </c>
      <c r="E71" s="40" t="s">
        <v>269</v>
      </c>
      <c r="F71" s="26"/>
      <c r="G71" s="26"/>
      <c r="H71" s="42">
        <v>12.0</v>
      </c>
      <c r="I71" s="51">
        <v>6.0</v>
      </c>
      <c r="J71" s="51">
        <v>8.0</v>
      </c>
      <c r="K71" s="49">
        <f t="shared" si="7"/>
        <v>14</v>
      </c>
      <c r="L71" s="45">
        <v>12.0</v>
      </c>
      <c r="M71" s="45">
        <v>2.0</v>
      </c>
      <c r="N71" s="45">
        <v>2.0</v>
      </c>
      <c r="O71" s="45">
        <v>4.0</v>
      </c>
      <c r="P71" s="46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42.0" customHeight="1">
      <c r="A72" s="39">
        <f t="shared" si="4"/>
        <v>63</v>
      </c>
      <c r="B72" s="40" t="s">
        <v>270</v>
      </c>
      <c r="C72" s="40" t="s">
        <v>271</v>
      </c>
      <c r="D72" s="40" t="s">
        <v>202</v>
      </c>
      <c r="E72" s="40" t="s">
        <v>272</v>
      </c>
      <c r="F72" s="26"/>
      <c r="G72" s="26"/>
      <c r="H72" s="42">
        <v>20.0</v>
      </c>
      <c r="I72" s="48">
        <v>7.0</v>
      </c>
      <c r="J72" s="48">
        <v>6.0</v>
      </c>
      <c r="K72" s="49">
        <f t="shared" si="7"/>
        <v>13</v>
      </c>
      <c r="L72" s="45">
        <v>20.0</v>
      </c>
      <c r="M72" s="45">
        <v>3.0</v>
      </c>
      <c r="N72" s="45">
        <v>1.0</v>
      </c>
      <c r="O72" s="45">
        <v>4.0</v>
      </c>
      <c r="P72" s="46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47.25" customHeight="1">
      <c r="A73" s="39">
        <f t="shared" si="4"/>
        <v>64</v>
      </c>
      <c r="B73" s="40" t="s">
        <v>273</v>
      </c>
      <c r="C73" s="40" t="s">
        <v>274</v>
      </c>
      <c r="D73" s="40" t="s">
        <v>202</v>
      </c>
      <c r="E73" s="40" t="s">
        <v>275</v>
      </c>
      <c r="F73" s="26"/>
      <c r="G73" s="26"/>
      <c r="H73" s="42">
        <v>46.0</v>
      </c>
      <c r="I73" s="48">
        <v>11.0</v>
      </c>
      <c r="J73" s="48">
        <v>1.0</v>
      </c>
      <c r="K73" s="49">
        <f t="shared" si="7"/>
        <v>12</v>
      </c>
      <c r="L73" s="45">
        <v>46.0</v>
      </c>
      <c r="M73" s="45">
        <v>13.0</v>
      </c>
      <c r="N73" s="45">
        <v>3.0</v>
      </c>
      <c r="O73" s="45">
        <v>16.0</v>
      </c>
      <c r="P73" s="46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48.0" customHeight="1">
      <c r="A74" s="39">
        <f t="shared" si="4"/>
        <v>65</v>
      </c>
      <c r="B74" s="40" t="s">
        <v>276</v>
      </c>
      <c r="C74" s="40" t="s">
        <v>277</v>
      </c>
      <c r="D74" s="40" t="s">
        <v>202</v>
      </c>
      <c r="E74" s="40" t="s">
        <v>278</v>
      </c>
      <c r="F74" s="26"/>
      <c r="G74" s="26"/>
      <c r="H74" s="42">
        <v>43.0</v>
      </c>
      <c r="I74" s="48">
        <v>14.0</v>
      </c>
      <c r="J74" s="48">
        <v>11.0</v>
      </c>
      <c r="K74" s="49">
        <f t="shared" si="7"/>
        <v>25</v>
      </c>
      <c r="L74" s="45">
        <v>58.0</v>
      </c>
      <c r="M74" s="45">
        <v>8.0</v>
      </c>
      <c r="N74" s="45">
        <v>8.0</v>
      </c>
      <c r="O74" s="45">
        <v>16.0</v>
      </c>
      <c r="P74" s="46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27.75" customHeight="1">
      <c r="A75" s="39">
        <f t="shared" si="4"/>
        <v>66</v>
      </c>
      <c r="B75" s="40" t="s">
        <v>279</v>
      </c>
      <c r="C75" s="40" t="s">
        <v>280</v>
      </c>
      <c r="D75" s="40" t="s">
        <v>202</v>
      </c>
      <c r="E75" s="40" t="s">
        <v>281</v>
      </c>
      <c r="F75" s="26"/>
      <c r="G75" s="26"/>
      <c r="H75" s="42">
        <v>27.0</v>
      </c>
      <c r="I75" s="48">
        <v>4.0</v>
      </c>
      <c r="J75" s="48">
        <v>1.0</v>
      </c>
      <c r="K75" s="49">
        <f t="shared" si="7"/>
        <v>5</v>
      </c>
      <c r="L75" s="45">
        <v>48.0</v>
      </c>
      <c r="M75" s="45">
        <v>7.0</v>
      </c>
      <c r="N75" s="45">
        <v>5.0</v>
      </c>
      <c r="O75" s="45">
        <v>12.0</v>
      </c>
      <c r="P75" s="46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41.25" customHeight="1">
      <c r="A76" s="39">
        <f t="shared" si="4"/>
        <v>67</v>
      </c>
      <c r="B76" s="40" t="s">
        <v>282</v>
      </c>
      <c r="C76" s="40"/>
      <c r="D76" s="40" t="s">
        <v>202</v>
      </c>
      <c r="E76" s="40" t="s">
        <v>283</v>
      </c>
      <c r="F76" s="26"/>
      <c r="G76" s="26"/>
      <c r="H76" s="42">
        <v>25.0</v>
      </c>
      <c r="I76" s="48">
        <v>4.0</v>
      </c>
      <c r="J76" s="48">
        <v>1.0</v>
      </c>
      <c r="K76" s="49">
        <f t="shared" si="7"/>
        <v>5</v>
      </c>
      <c r="L76" s="45">
        <v>25.0</v>
      </c>
      <c r="M76" s="45">
        <v>3.0</v>
      </c>
      <c r="N76" s="45">
        <v>1.0</v>
      </c>
      <c r="O76" s="45">
        <v>4.0</v>
      </c>
      <c r="P76" s="46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51.75" customHeight="1">
      <c r="A77" s="39">
        <f t="shared" si="4"/>
        <v>68</v>
      </c>
      <c r="B77" s="40" t="s">
        <v>284</v>
      </c>
      <c r="C77" s="40" t="s">
        <v>285</v>
      </c>
      <c r="D77" s="40" t="s">
        <v>202</v>
      </c>
      <c r="E77" s="40" t="s">
        <v>286</v>
      </c>
      <c r="F77" s="26"/>
      <c r="G77" s="26"/>
      <c r="H77" s="42">
        <v>25.0</v>
      </c>
      <c r="I77" s="48">
        <v>10.0</v>
      </c>
      <c r="J77" s="48">
        <v>4.0</v>
      </c>
      <c r="K77" s="49">
        <f t="shared" si="7"/>
        <v>14</v>
      </c>
      <c r="L77" s="45">
        <v>25.0</v>
      </c>
      <c r="M77" s="45">
        <v>3.0</v>
      </c>
      <c r="N77" s="45">
        <v>1.0</v>
      </c>
      <c r="O77" s="45">
        <v>4.0</v>
      </c>
      <c r="P77" s="46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48.0" customHeight="1">
      <c r="A78" s="39">
        <f t="shared" si="4"/>
        <v>69</v>
      </c>
      <c r="B78" s="40" t="s">
        <v>287</v>
      </c>
      <c r="C78" s="40" t="s">
        <v>288</v>
      </c>
      <c r="D78" s="40" t="s">
        <v>202</v>
      </c>
      <c r="E78" s="40" t="s">
        <v>289</v>
      </c>
      <c r="F78" s="26"/>
      <c r="G78" s="26"/>
      <c r="H78" s="69">
        <v>26.0</v>
      </c>
      <c r="I78" s="48">
        <v>5.0</v>
      </c>
      <c r="J78" s="48">
        <v>6.0</v>
      </c>
      <c r="K78" s="49">
        <f t="shared" si="7"/>
        <v>11</v>
      </c>
      <c r="L78" s="45">
        <v>26.0</v>
      </c>
      <c r="M78" s="45">
        <v>3.0</v>
      </c>
      <c r="N78" s="45">
        <v>1.0</v>
      </c>
      <c r="O78" s="45">
        <v>4.0</v>
      </c>
      <c r="P78" s="46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48.0" customHeight="1">
      <c r="A79" s="39">
        <f t="shared" si="4"/>
        <v>70</v>
      </c>
      <c r="B79" s="40" t="s">
        <v>290</v>
      </c>
      <c r="C79" s="40" t="s">
        <v>291</v>
      </c>
      <c r="D79" s="40" t="s">
        <v>202</v>
      </c>
      <c r="E79" s="40" t="s">
        <v>292</v>
      </c>
      <c r="F79" s="41" t="s">
        <v>293</v>
      </c>
      <c r="G79" s="41" t="s">
        <v>294</v>
      </c>
      <c r="H79" s="42">
        <v>11.0</v>
      </c>
      <c r="I79" s="48">
        <v>12.0</v>
      </c>
      <c r="J79" s="48">
        <v>8.0</v>
      </c>
      <c r="K79" s="49">
        <f t="shared" si="7"/>
        <v>20</v>
      </c>
      <c r="L79" s="45">
        <v>13.0</v>
      </c>
      <c r="M79" s="45">
        <v>5.0</v>
      </c>
      <c r="N79" s="45">
        <v>2.0</v>
      </c>
      <c r="O79" s="45">
        <v>7.0</v>
      </c>
      <c r="P79" s="46">
        <v>27.0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56.25" customHeight="1">
      <c r="A80" s="39">
        <f t="shared" si="4"/>
        <v>71</v>
      </c>
      <c r="B80" s="40" t="s">
        <v>295</v>
      </c>
      <c r="C80" s="40" t="s">
        <v>296</v>
      </c>
      <c r="D80" s="40" t="s">
        <v>202</v>
      </c>
      <c r="E80" s="40" t="s">
        <v>297</v>
      </c>
      <c r="F80" s="41" t="s">
        <v>298</v>
      </c>
      <c r="G80" s="26"/>
      <c r="H80" s="42">
        <v>23.0</v>
      </c>
      <c r="I80" s="48">
        <v>7.0</v>
      </c>
      <c r="J80" s="48">
        <v>8.0</v>
      </c>
      <c r="K80" s="49">
        <f t="shared" si="7"/>
        <v>15</v>
      </c>
      <c r="L80" s="45">
        <v>23.0</v>
      </c>
      <c r="M80" s="45">
        <v>6.0</v>
      </c>
      <c r="N80" s="45">
        <v>4.0</v>
      </c>
      <c r="O80" s="45">
        <v>10.0</v>
      </c>
      <c r="P80" s="46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48.0" customHeight="1">
      <c r="A81" s="39">
        <f t="shared" si="4"/>
        <v>72</v>
      </c>
      <c r="B81" s="40" t="s">
        <v>299</v>
      </c>
      <c r="C81" s="40" t="s">
        <v>300</v>
      </c>
      <c r="D81" s="40" t="s">
        <v>202</v>
      </c>
      <c r="E81" s="40" t="s">
        <v>301</v>
      </c>
      <c r="F81" s="26"/>
      <c r="G81" s="26"/>
      <c r="H81" s="42">
        <v>20.0</v>
      </c>
      <c r="I81" s="48">
        <v>3.0</v>
      </c>
      <c r="J81" s="48">
        <v>2.0</v>
      </c>
      <c r="K81" s="49">
        <f t="shared" si="7"/>
        <v>5</v>
      </c>
      <c r="L81" s="45">
        <v>20.0</v>
      </c>
      <c r="M81" s="45">
        <v>3.0</v>
      </c>
      <c r="N81" s="45">
        <v>2.0</v>
      </c>
      <c r="O81" s="45">
        <v>5.0</v>
      </c>
      <c r="P81" s="46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43.5" customHeight="1">
      <c r="A82" s="39">
        <f t="shared" si="4"/>
        <v>73</v>
      </c>
      <c r="B82" s="40" t="s">
        <v>302</v>
      </c>
      <c r="C82" s="40" t="s">
        <v>303</v>
      </c>
      <c r="D82" s="40" t="s">
        <v>202</v>
      </c>
      <c r="E82" s="40" t="s">
        <v>304</v>
      </c>
      <c r="F82" s="41" t="s">
        <v>305</v>
      </c>
      <c r="G82" s="26"/>
      <c r="H82" s="42">
        <v>29.0</v>
      </c>
      <c r="I82" s="48">
        <v>7.0</v>
      </c>
      <c r="J82" s="48">
        <v>4.0</v>
      </c>
      <c r="K82" s="49">
        <f t="shared" si="7"/>
        <v>11</v>
      </c>
      <c r="L82" s="45">
        <v>48.0</v>
      </c>
      <c r="M82" s="45">
        <v>5.0</v>
      </c>
      <c r="N82" s="45">
        <v>2.0</v>
      </c>
      <c r="O82" s="45">
        <v>7.0</v>
      </c>
      <c r="P82" s="46">
        <v>52.0</v>
      </c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49.5" customHeight="1">
      <c r="A83" s="39">
        <f t="shared" si="4"/>
        <v>74</v>
      </c>
      <c r="B83" s="40" t="s">
        <v>306</v>
      </c>
      <c r="C83" s="40" t="s">
        <v>307</v>
      </c>
      <c r="D83" s="40" t="s">
        <v>202</v>
      </c>
      <c r="E83" s="40" t="s">
        <v>308</v>
      </c>
      <c r="F83" s="26"/>
      <c r="G83" s="26"/>
      <c r="H83" s="42">
        <v>44.0</v>
      </c>
      <c r="I83" s="48">
        <v>4.0</v>
      </c>
      <c r="J83" s="48">
        <v>4.0</v>
      </c>
      <c r="K83" s="49">
        <f t="shared" si="7"/>
        <v>8</v>
      </c>
      <c r="L83" s="45">
        <v>44.0</v>
      </c>
      <c r="M83" s="45">
        <v>5.0</v>
      </c>
      <c r="N83" s="45">
        <v>2.0</v>
      </c>
      <c r="O83" s="45">
        <v>7.0</v>
      </c>
      <c r="P83" s="46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57.0" customHeight="1">
      <c r="A84" s="39">
        <f t="shared" si="4"/>
        <v>75</v>
      </c>
      <c r="B84" s="40" t="s">
        <v>309</v>
      </c>
      <c r="C84" s="40"/>
      <c r="D84" s="40" t="s">
        <v>202</v>
      </c>
      <c r="E84" s="40" t="s">
        <v>310</v>
      </c>
      <c r="F84" s="26"/>
      <c r="G84" s="26"/>
      <c r="H84" s="42">
        <v>11.0</v>
      </c>
      <c r="I84" s="48">
        <v>3.0</v>
      </c>
      <c r="J84" s="48">
        <v>2.0</v>
      </c>
      <c r="K84" s="49">
        <f t="shared" si="7"/>
        <v>5</v>
      </c>
      <c r="L84" s="45">
        <v>11.0</v>
      </c>
      <c r="M84" s="66">
        <v>2.0</v>
      </c>
      <c r="N84" s="66">
        <v>0.0</v>
      </c>
      <c r="O84" s="66">
        <v>2.0</v>
      </c>
      <c r="P84" s="61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39.75" customHeight="1">
      <c r="A85" s="39">
        <f t="shared" si="4"/>
        <v>76</v>
      </c>
      <c r="B85" s="40" t="s">
        <v>311</v>
      </c>
      <c r="C85" s="40"/>
      <c r="D85" s="40" t="s">
        <v>202</v>
      </c>
      <c r="E85" s="40" t="s">
        <v>312</v>
      </c>
      <c r="F85" s="26"/>
      <c r="G85" s="26"/>
      <c r="H85" s="42">
        <v>28.0</v>
      </c>
      <c r="I85" s="48">
        <v>8.0</v>
      </c>
      <c r="J85" s="48">
        <v>6.0</v>
      </c>
      <c r="K85" s="49">
        <f t="shared" si="7"/>
        <v>14</v>
      </c>
      <c r="L85" s="45">
        <v>28.0</v>
      </c>
      <c r="M85" s="66">
        <v>2.0</v>
      </c>
      <c r="N85" s="66">
        <v>0.0</v>
      </c>
      <c r="O85" s="66">
        <v>2.0</v>
      </c>
      <c r="P85" s="61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47.25" customHeight="1">
      <c r="A86" s="39">
        <f t="shared" si="4"/>
        <v>77</v>
      </c>
      <c r="B86" s="40" t="s">
        <v>313</v>
      </c>
      <c r="C86" s="40" t="s">
        <v>314</v>
      </c>
      <c r="D86" s="40" t="s">
        <v>202</v>
      </c>
      <c r="E86" s="40" t="s">
        <v>315</v>
      </c>
      <c r="F86" s="26"/>
      <c r="G86" s="26"/>
      <c r="H86" s="42">
        <v>18.0</v>
      </c>
      <c r="I86" s="48">
        <v>3.0</v>
      </c>
      <c r="J86" s="48">
        <v>1.0</v>
      </c>
      <c r="K86" s="49">
        <f t="shared" si="7"/>
        <v>4</v>
      </c>
      <c r="L86" s="45">
        <v>30.0</v>
      </c>
      <c r="M86" s="45">
        <v>24.0</v>
      </c>
      <c r="N86" s="45">
        <v>8.0</v>
      </c>
      <c r="O86" s="45">
        <v>32.0</v>
      </c>
      <c r="P86" s="61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39">
        <f t="shared" si="4"/>
        <v>78</v>
      </c>
      <c r="B87" s="40" t="s">
        <v>316</v>
      </c>
      <c r="C87" s="40" t="s">
        <v>317</v>
      </c>
      <c r="D87" s="40" t="s">
        <v>202</v>
      </c>
      <c r="E87" s="40" t="s">
        <v>318</v>
      </c>
      <c r="F87" s="26"/>
      <c r="G87" s="26"/>
      <c r="H87" s="69">
        <v>64.0</v>
      </c>
      <c r="I87" s="70">
        <v>4.0</v>
      </c>
      <c r="J87" s="70">
        <v>2.0</v>
      </c>
      <c r="K87" s="71">
        <f t="shared" si="7"/>
        <v>6</v>
      </c>
      <c r="L87" s="45">
        <v>64.0</v>
      </c>
      <c r="M87" s="66">
        <v>2.0</v>
      </c>
      <c r="N87" s="66">
        <v>2.0</v>
      </c>
      <c r="O87" s="66">
        <v>4.0</v>
      </c>
      <c r="P87" s="61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37.5" customHeight="1">
      <c r="A88" s="39">
        <f t="shared" si="4"/>
        <v>79</v>
      </c>
      <c r="B88" s="40" t="s">
        <v>319</v>
      </c>
      <c r="C88" s="40" t="s">
        <v>314</v>
      </c>
      <c r="D88" s="40" t="s">
        <v>202</v>
      </c>
      <c r="E88" s="40" t="s">
        <v>320</v>
      </c>
      <c r="F88" s="26"/>
      <c r="G88" s="26"/>
      <c r="H88" s="69">
        <v>20.0</v>
      </c>
      <c r="I88" s="72"/>
      <c r="J88" s="72"/>
      <c r="K88" s="72"/>
      <c r="L88" s="45">
        <v>20.0</v>
      </c>
      <c r="M88" s="45">
        <v>0.0</v>
      </c>
      <c r="N88" s="45">
        <v>2.0</v>
      </c>
      <c r="O88" s="45">
        <v>2.0</v>
      </c>
      <c r="P88" s="61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28.5" customHeight="1">
      <c r="A89" s="39">
        <f t="shared" si="4"/>
        <v>80</v>
      </c>
      <c r="B89" s="67" t="s">
        <v>321</v>
      </c>
      <c r="C89" s="67" t="s">
        <v>322</v>
      </c>
      <c r="D89" s="67" t="s">
        <v>202</v>
      </c>
      <c r="E89" s="67"/>
      <c r="F89" s="73"/>
      <c r="G89" s="73"/>
      <c r="H89" s="42">
        <v>24.0</v>
      </c>
      <c r="I89" s="74"/>
      <c r="J89" s="74"/>
      <c r="K89" s="74"/>
      <c r="L89" s="63">
        <v>33.0</v>
      </c>
      <c r="M89" s="45">
        <v>4.0</v>
      </c>
      <c r="N89" s="45">
        <v>1.0</v>
      </c>
      <c r="O89" s="45">
        <v>5.0</v>
      </c>
      <c r="P89" s="61">
        <v>23.0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48.0" customHeight="1">
      <c r="A90" s="39">
        <f t="shared" si="4"/>
        <v>81</v>
      </c>
      <c r="B90" s="40" t="s">
        <v>323</v>
      </c>
      <c r="C90" s="40" t="s">
        <v>229</v>
      </c>
      <c r="D90" s="40" t="s">
        <v>202</v>
      </c>
      <c r="E90" s="40" t="s">
        <v>324</v>
      </c>
      <c r="F90" s="26"/>
      <c r="G90" s="26"/>
      <c r="H90" s="69">
        <v>22.0</v>
      </c>
      <c r="I90" s="72"/>
      <c r="J90" s="72"/>
      <c r="K90" s="72"/>
      <c r="L90" s="45">
        <v>22.0</v>
      </c>
      <c r="M90" s="45">
        <v>3.0</v>
      </c>
      <c r="N90" s="45">
        <v>0.0</v>
      </c>
      <c r="O90" s="45">
        <v>3.0</v>
      </c>
      <c r="P90" s="61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50.25" customHeight="1">
      <c r="A91" s="39">
        <f t="shared" si="4"/>
        <v>82</v>
      </c>
      <c r="B91" s="75" t="s">
        <v>325</v>
      </c>
      <c r="C91" s="75" t="s">
        <v>268</v>
      </c>
      <c r="D91" s="75" t="s">
        <v>202</v>
      </c>
      <c r="E91" s="75" t="s">
        <v>326</v>
      </c>
      <c r="F91" s="76"/>
      <c r="G91" s="76"/>
      <c r="H91" s="77">
        <v>24.0</v>
      </c>
      <c r="I91" s="72"/>
      <c r="J91" s="72"/>
      <c r="K91" s="72"/>
      <c r="L91" s="78">
        <v>24.0</v>
      </c>
      <c r="M91" s="79">
        <v>3.0</v>
      </c>
      <c r="N91" s="79">
        <v>2.0</v>
      </c>
      <c r="O91" s="79">
        <v>5.0</v>
      </c>
      <c r="P91" s="80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50.25" customHeight="1">
      <c r="A92" s="81" t="s">
        <v>327</v>
      </c>
      <c r="P92" s="82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50.25" customHeight="1">
      <c r="A93" s="83">
        <v>1.0</v>
      </c>
      <c r="B93" s="75" t="s">
        <v>328</v>
      </c>
      <c r="C93" s="75" t="s">
        <v>329</v>
      </c>
      <c r="D93" s="75" t="s">
        <v>330</v>
      </c>
      <c r="E93" s="75" t="s">
        <v>331</v>
      </c>
      <c r="F93" s="76"/>
      <c r="G93" s="76"/>
      <c r="H93" s="77">
        <v>51.0</v>
      </c>
      <c r="I93" s="84"/>
      <c r="J93" s="84"/>
      <c r="K93" s="84"/>
      <c r="L93" s="78">
        <v>57.0</v>
      </c>
      <c r="M93" s="79">
        <v>12.0</v>
      </c>
      <c r="N93" s="79">
        <v>9.0</v>
      </c>
      <c r="O93" s="79">
        <v>21.0</v>
      </c>
      <c r="P93" s="80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50.25" customHeight="1">
      <c r="A94" s="85">
        <v>2.0</v>
      </c>
      <c r="B94" s="86" t="s">
        <v>332</v>
      </c>
      <c r="C94" s="86"/>
      <c r="D94" s="86" t="s">
        <v>330</v>
      </c>
      <c r="E94" s="40" t="s">
        <v>333</v>
      </c>
      <c r="F94" s="87"/>
      <c r="G94" s="87"/>
      <c r="H94" s="88">
        <v>50.0</v>
      </c>
      <c r="I94" s="72"/>
      <c r="J94" s="72"/>
      <c r="K94" s="72"/>
      <c r="L94" s="89">
        <v>58.0</v>
      </c>
      <c r="M94" s="90">
        <v>22.0</v>
      </c>
      <c r="N94" s="90">
        <v>7.0</v>
      </c>
      <c r="O94" s="90">
        <v>29.0</v>
      </c>
      <c r="P94" s="91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50.25" customHeight="1">
      <c r="A95" s="92">
        <v>3.0</v>
      </c>
      <c r="B95" s="86" t="s">
        <v>334</v>
      </c>
      <c r="C95" s="86" t="s">
        <v>335</v>
      </c>
      <c r="D95" s="40" t="s">
        <v>89</v>
      </c>
      <c r="E95" s="40" t="s">
        <v>336</v>
      </c>
      <c r="F95" s="87"/>
      <c r="G95" s="87"/>
      <c r="H95" s="88">
        <v>115.0</v>
      </c>
      <c r="I95" s="72"/>
      <c r="J95" s="72"/>
      <c r="K95" s="72"/>
      <c r="L95" s="89">
        <v>174.0</v>
      </c>
      <c r="M95" s="90">
        <v>20.0</v>
      </c>
      <c r="N95" s="90">
        <v>15.0</v>
      </c>
      <c r="O95" s="90">
        <v>35.0</v>
      </c>
      <c r="P95" s="91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50.25" customHeight="1">
      <c r="A96" s="81" t="s">
        <v>337</v>
      </c>
      <c r="P96" s="82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50.25" customHeight="1">
      <c r="A97" s="39">
        <v>1.0</v>
      </c>
      <c r="B97" s="40" t="s">
        <v>338</v>
      </c>
      <c r="C97" s="40" t="s">
        <v>339</v>
      </c>
      <c r="D97" s="40" t="s">
        <v>41</v>
      </c>
      <c r="E97" s="40" t="s">
        <v>340</v>
      </c>
      <c r="F97" s="26"/>
      <c r="G97" s="26"/>
      <c r="H97" s="69">
        <v>138.0</v>
      </c>
      <c r="I97" s="45"/>
      <c r="J97" s="45"/>
      <c r="K97" s="45"/>
      <c r="L97" s="45">
        <v>168.0</v>
      </c>
      <c r="M97" s="93">
        <v>63.0</v>
      </c>
      <c r="N97" s="93">
        <v>24.0</v>
      </c>
      <c r="O97" s="93">
        <f>M97+N97</f>
        <v>87</v>
      </c>
      <c r="P97" s="94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95"/>
      <c r="B98" s="96" t="s">
        <v>341</v>
      </c>
      <c r="C98" s="97"/>
      <c r="D98" s="98"/>
      <c r="E98" s="99" t="s">
        <v>342</v>
      </c>
      <c r="F98" s="100"/>
      <c r="G98" s="100"/>
      <c r="H98" s="101">
        <f>SUM(H10:H97)</f>
        <v>6705</v>
      </c>
      <c r="I98" s="101">
        <f t="shared" ref="I98:K98" si="8">SUM(I10:I94)</f>
        <v>2479</v>
      </c>
      <c r="J98" s="101">
        <f t="shared" si="8"/>
        <v>1292</v>
      </c>
      <c r="K98" s="101">
        <f t="shared" si="8"/>
        <v>3771</v>
      </c>
      <c r="L98" s="101">
        <f t="shared" ref="L98:O98" si="9">SUM(L10:L97)</f>
        <v>8723</v>
      </c>
      <c r="M98" s="101">
        <f t="shared" si="9"/>
        <v>2846</v>
      </c>
      <c r="N98" s="101">
        <f t="shared" si="9"/>
        <v>1178</v>
      </c>
      <c r="O98" s="101">
        <f t="shared" si="9"/>
        <v>4024</v>
      </c>
      <c r="P98" s="91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7"/>
      <c r="B99" s="102"/>
      <c r="C99" s="102"/>
      <c r="D99" s="102"/>
      <c r="E99" s="103"/>
      <c r="F99" s="38"/>
      <c r="G99" s="38"/>
      <c r="H99" s="104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7"/>
      <c r="B100" s="7"/>
      <c r="C100" s="7"/>
      <c r="D100" s="7"/>
      <c r="E100" s="37"/>
      <c r="F100" s="38"/>
      <c r="G100" s="3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105" t="s">
        <v>343</v>
      </c>
      <c r="B101" s="106" t="s">
        <v>344</v>
      </c>
      <c r="C101" s="106" t="s">
        <v>345</v>
      </c>
      <c r="D101" s="102"/>
      <c r="E101" s="37"/>
      <c r="F101" s="38"/>
      <c r="G101" s="3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107">
        <v>1.0</v>
      </c>
      <c r="B102" s="108" t="s">
        <v>26</v>
      </c>
      <c r="C102" s="109">
        <v>3.0</v>
      </c>
      <c r="D102" s="102"/>
      <c r="E102" s="37"/>
      <c r="F102" s="38"/>
      <c r="G102" s="3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107">
        <v>2.0</v>
      </c>
      <c r="B103" s="108" t="s">
        <v>41</v>
      </c>
      <c r="C103" s="109">
        <v>11.0</v>
      </c>
      <c r="D103" s="102"/>
      <c r="E103" s="37"/>
      <c r="F103" s="38"/>
      <c r="G103" s="3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107">
        <v>3.0</v>
      </c>
      <c r="B104" s="108" t="s">
        <v>89</v>
      </c>
      <c r="C104" s="109">
        <v>17.0</v>
      </c>
      <c r="D104" s="102"/>
      <c r="E104" s="37"/>
      <c r="F104" s="38"/>
      <c r="G104" s="3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107">
        <v>4.0</v>
      </c>
      <c r="B105" s="108" t="s">
        <v>156</v>
      </c>
      <c r="C105" s="109">
        <v>8.0</v>
      </c>
      <c r="D105" s="102"/>
      <c r="E105" s="37"/>
      <c r="F105" s="38"/>
      <c r="G105" s="3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107">
        <v>5.0</v>
      </c>
      <c r="B106" s="108" t="s">
        <v>181</v>
      </c>
      <c r="C106" s="109">
        <f t="shared" ref="C106:C107" si="10">COUNTIF(D15:D101,B106)</f>
        <v>5</v>
      </c>
      <c r="D106" s="102"/>
      <c r="E106" s="37"/>
      <c r="F106" s="38"/>
      <c r="G106" s="3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107">
        <v>6.0</v>
      </c>
      <c r="B107" s="108" t="s">
        <v>202</v>
      </c>
      <c r="C107" s="109">
        <f t="shared" si="10"/>
        <v>42</v>
      </c>
      <c r="D107" s="102"/>
      <c r="E107" s="37"/>
      <c r="F107" s="38"/>
      <c r="G107" s="3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110"/>
      <c r="B108" s="110" t="s">
        <v>346</v>
      </c>
      <c r="C108" s="111">
        <f>SUM(C102:C107)</f>
        <v>86</v>
      </c>
      <c r="D108" s="102"/>
      <c r="E108" s="37"/>
      <c r="F108" s="38"/>
      <c r="G108" s="3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112"/>
      <c r="B109" s="112"/>
      <c r="C109" s="112"/>
      <c r="D109" s="112"/>
      <c r="E109" s="113"/>
      <c r="F109" s="114"/>
      <c r="G109" s="114"/>
      <c r="H109" s="112"/>
      <c r="I109" s="8"/>
      <c r="J109" s="8"/>
      <c r="K109" s="8"/>
      <c r="L109" s="115" t="s">
        <v>347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112"/>
      <c r="B110" s="112"/>
      <c r="C110" s="116"/>
      <c r="D110" s="115"/>
      <c r="H110" s="112"/>
      <c r="I110" s="8"/>
      <c r="J110" s="8"/>
      <c r="K110" s="8"/>
      <c r="L110" s="115" t="s">
        <v>348</v>
      </c>
      <c r="P110" s="8"/>
      <c r="Q110" s="8"/>
      <c r="R110" s="8"/>
      <c r="S110" s="117"/>
      <c r="T110" s="117"/>
      <c r="U110" s="117"/>
      <c r="V110" s="117"/>
      <c r="W110" s="117"/>
      <c r="X110" s="117"/>
      <c r="Y110" s="117"/>
      <c r="Z110" s="117"/>
    </row>
    <row r="111" ht="12.75" customHeight="1">
      <c r="A111" s="112"/>
      <c r="B111" s="112"/>
      <c r="C111" s="116"/>
      <c r="D111" s="115"/>
      <c r="H111" s="112"/>
      <c r="I111" s="8"/>
      <c r="J111" s="8"/>
      <c r="K111" s="8"/>
      <c r="L111" s="118"/>
      <c r="M111" s="118"/>
      <c r="N111" s="8"/>
      <c r="O111" s="8"/>
      <c r="P111" s="8"/>
      <c r="Q111" s="8"/>
      <c r="R111" s="8"/>
      <c r="S111" s="117"/>
      <c r="T111" s="117"/>
      <c r="U111" s="117"/>
      <c r="V111" s="117"/>
      <c r="W111" s="117"/>
      <c r="X111" s="117"/>
      <c r="Y111" s="117"/>
      <c r="Z111" s="117"/>
    </row>
    <row r="112" ht="12.75" customHeight="1">
      <c r="A112" s="112"/>
      <c r="B112" s="112"/>
      <c r="C112" s="116"/>
      <c r="D112" s="118"/>
      <c r="E112" s="118"/>
      <c r="F112" s="8"/>
      <c r="G112" s="8"/>
      <c r="H112" s="112"/>
      <c r="I112" s="8"/>
      <c r="J112" s="8"/>
      <c r="K112" s="8"/>
      <c r="L112" s="119"/>
      <c r="M112" s="120"/>
      <c r="N112" s="8"/>
      <c r="O112" s="8"/>
      <c r="P112" s="8"/>
      <c r="Q112" s="8"/>
      <c r="R112" s="8"/>
      <c r="S112" s="117"/>
      <c r="T112" s="117"/>
      <c r="U112" s="117"/>
      <c r="V112" s="117"/>
      <c r="W112" s="117"/>
      <c r="X112" s="117"/>
      <c r="Y112" s="117"/>
      <c r="Z112" s="117"/>
    </row>
    <row r="113" ht="12.75" customHeight="1">
      <c r="A113" s="112"/>
      <c r="B113" s="112"/>
      <c r="C113" s="116"/>
      <c r="D113" s="119"/>
      <c r="E113" s="120"/>
      <c r="F113" s="8"/>
      <c r="G113" s="8"/>
      <c r="H113" s="112"/>
      <c r="I113" s="8"/>
      <c r="J113" s="8"/>
      <c r="K113" s="8"/>
      <c r="L113" s="121" t="s">
        <v>349</v>
      </c>
      <c r="P113" s="8"/>
      <c r="Q113" s="8"/>
      <c r="R113" s="8"/>
      <c r="S113" s="117"/>
      <c r="T113" s="117"/>
      <c r="U113" s="117"/>
      <c r="V113" s="117"/>
      <c r="W113" s="117"/>
      <c r="X113" s="117"/>
      <c r="Y113" s="117"/>
      <c r="Z113" s="117"/>
    </row>
    <row r="114" ht="12.75" customHeight="1">
      <c r="A114" s="112"/>
      <c r="B114" s="112"/>
      <c r="C114" s="116"/>
      <c r="D114" s="121"/>
      <c r="H114" s="112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117"/>
      <c r="T114" s="117"/>
      <c r="U114" s="117"/>
      <c r="V114" s="117"/>
      <c r="W114" s="117"/>
      <c r="X114" s="117"/>
      <c r="Y114" s="117"/>
      <c r="Z114" s="117"/>
    </row>
    <row r="115" ht="12.75" customHeight="1">
      <c r="A115" s="112"/>
      <c r="B115" s="112"/>
      <c r="C115" s="112"/>
      <c r="D115" s="112"/>
      <c r="E115" s="113"/>
      <c r="F115" s="114"/>
      <c r="G115" s="114"/>
      <c r="H115" s="112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117"/>
      <c r="F116" s="122"/>
      <c r="G116" s="122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117"/>
      <c r="F117" s="122"/>
      <c r="G117" s="122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117"/>
      <c r="F118" s="122"/>
      <c r="G118" s="122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117"/>
      <c r="F119" s="122"/>
      <c r="G119" s="122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117"/>
      <c r="F120" s="122"/>
      <c r="G120" s="122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117"/>
      <c r="F121" s="122"/>
      <c r="G121" s="122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117"/>
      <c r="F122" s="122"/>
      <c r="G122" s="122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117"/>
      <c r="F123" s="122"/>
      <c r="G123" s="122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117"/>
      <c r="F124" s="122"/>
      <c r="G124" s="122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117"/>
      <c r="F125" s="122"/>
      <c r="G125" s="122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117"/>
      <c r="F126" s="122"/>
      <c r="G126" s="122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117"/>
      <c r="F127" s="122"/>
      <c r="G127" s="122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117"/>
      <c r="F128" s="122"/>
      <c r="G128" s="122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117"/>
      <c r="F129" s="122"/>
      <c r="G129" s="122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117"/>
      <c r="F130" s="122"/>
      <c r="G130" s="122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117"/>
      <c r="F131" s="122"/>
      <c r="G131" s="122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117"/>
      <c r="F132" s="122"/>
      <c r="G132" s="122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117"/>
      <c r="F133" s="122"/>
      <c r="G133" s="122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117"/>
      <c r="F134" s="122"/>
      <c r="G134" s="122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117"/>
      <c r="F135" s="122"/>
      <c r="G135" s="122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117"/>
      <c r="F136" s="122"/>
      <c r="G136" s="122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117"/>
      <c r="F137" s="122"/>
      <c r="G137" s="122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117"/>
      <c r="F138" s="122"/>
      <c r="G138" s="122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117"/>
      <c r="F139" s="122"/>
      <c r="G139" s="122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117"/>
      <c r="F140" s="122"/>
      <c r="G140" s="122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117"/>
      <c r="F141" s="122"/>
      <c r="G141" s="122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117"/>
      <c r="F142" s="122"/>
      <c r="G142" s="122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117"/>
      <c r="F143" s="122"/>
      <c r="G143" s="122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117"/>
      <c r="F144" s="122"/>
      <c r="G144" s="122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117"/>
      <c r="F145" s="122"/>
      <c r="G145" s="122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117"/>
      <c r="F146" s="122"/>
      <c r="G146" s="122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117"/>
      <c r="F147" s="122"/>
      <c r="G147" s="122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117"/>
      <c r="F148" s="122"/>
      <c r="G148" s="122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123">
        <f>COUNT(A10:A87)</f>
        <v>78</v>
      </c>
      <c r="B149" s="8"/>
      <c r="C149" s="124"/>
      <c r="D149" s="124"/>
      <c r="E149" s="125"/>
      <c r="F149" s="126"/>
      <c r="G149" s="126"/>
      <c r="H149" s="124"/>
      <c r="I149" s="123">
        <f t="shared" ref="I149:K149" si="11">SUM(I10:I79)</f>
        <v>2440</v>
      </c>
      <c r="J149" s="123">
        <f t="shared" si="11"/>
        <v>1263</v>
      </c>
      <c r="K149" s="123">
        <f t="shared" si="11"/>
        <v>3703</v>
      </c>
      <c r="L149" s="123"/>
      <c r="M149" s="123"/>
      <c r="N149" s="123"/>
      <c r="O149" s="123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ht="12.75" customHeight="1">
      <c r="A150" s="8"/>
      <c r="B150" s="8"/>
      <c r="C150" s="8"/>
      <c r="D150" s="8"/>
      <c r="E150" s="117"/>
      <c r="F150" s="122"/>
      <c r="G150" s="122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117"/>
      <c r="F151" s="122"/>
      <c r="G151" s="122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117"/>
      <c r="F152" s="122"/>
      <c r="G152" s="122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117"/>
      <c r="F153" s="122"/>
      <c r="G153" s="122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117"/>
      <c r="F154" s="122"/>
      <c r="G154" s="122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117"/>
      <c r="F155" s="122"/>
      <c r="G155" s="122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117"/>
      <c r="F156" s="122"/>
      <c r="G156" s="122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117"/>
      <c r="F157" s="122"/>
      <c r="G157" s="122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117"/>
      <c r="F158" s="122"/>
      <c r="G158" s="122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117"/>
      <c r="F159" s="122"/>
      <c r="G159" s="122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117"/>
      <c r="F160" s="122"/>
      <c r="G160" s="122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117"/>
      <c r="F161" s="122"/>
      <c r="G161" s="122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117"/>
      <c r="F162" s="122"/>
      <c r="G162" s="122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117"/>
      <c r="F163" s="122"/>
      <c r="G163" s="122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117"/>
      <c r="F164" s="122"/>
      <c r="G164" s="122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117"/>
      <c r="F165" s="122"/>
      <c r="G165" s="122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117"/>
      <c r="F166" s="122"/>
      <c r="G166" s="122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117"/>
      <c r="F167" s="122"/>
      <c r="G167" s="122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117"/>
      <c r="F168" s="122"/>
      <c r="G168" s="122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117"/>
      <c r="F169" s="122"/>
      <c r="G169" s="122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117"/>
      <c r="F170" s="122"/>
      <c r="G170" s="122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117"/>
      <c r="F171" s="122"/>
      <c r="G171" s="122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117"/>
      <c r="F172" s="122"/>
      <c r="G172" s="122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117"/>
      <c r="F173" s="122"/>
      <c r="G173" s="122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117"/>
      <c r="F174" s="122"/>
      <c r="G174" s="122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117"/>
      <c r="F175" s="122"/>
      <c r="G175" s="122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117"/>
      <c r="F176" s="122"/>
      <c r="G176" s="122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117"/>
      <c r="F177" s="122"/>
      <c r="G177" s="122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117"/>
      <c r="F178" s="122"/>
      <c r="G178" s="122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117"/>
      <c r="F179" s="122"/>
      <c r="G179" s="122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117"/>
      <c r="F180" s="122"/>
      <c r="G180" s="122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117"/>
      <c r="F181" s="122"/>
      <c r="G181" s="122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117"/>
      <c r="F182" s="122"/>
      <c r="G182" s="122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117"/>
      <c r="F183" s="122"/>
      <c r="G183" s="122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117"/>
      <c r="F184" s="122"/>
      <c r="G184" s="122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117"/>
      <c r="F185" s="122"/>
      <c r="G185" s="122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117"/>
      <c r="F186" s="122"/>
      <c r="G186" s="122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117"/>
      <c r="F187" s="122"/>
      <c r="G187" s="122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117"/>
      <c r="F188" s="122"/>
      <c r="G188" s="122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117"/>
      <c r="F189" s="122"/>
      <c r="G189" s="122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117"/>
      <c r="F190" s="122"/>
      <c r="G190" s="122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117"/>
      <c r="F191" s="122"/>
      <c r="G191" s="122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117"/>
      <c r="F192" s="122"/>
      <c r="G192" s="122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117"/>
      <c r="F193" s="122"/>
      <c r="G193" s="122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117"/>
      <c r="F194" s="122"/>
      <c r="G194" s="122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117"/>
      <c r="F195" s="122"/>
      <c r="G195" s="122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117"/>
      <c r="F196" s="122"/>
      <c r="G196" s="122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117"/>
      <c r="F197" s="122"/>
      <c r="G197" s="122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117"/>
      <c r="F198" s="122"/>
      <c r="G198" s="122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117"/>
      <c r="F199" s="122"/>
      <c r="G199" s="122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117"/>
      <c r="F200" s="122"/>
      <c r="G200" s="122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117"/>
      <c r="F201" s="122"/>
      <c r="G201" s="122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117"/>
      <c r="F202" s="122"/>
      <c r="G202" s="122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117"/>
      <c r="F203" s="122"/>
      <c r="G203" s="122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117"/>
      <c r="F204" s="122"/>
      <c r="G204" s="122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117"/>
      <c r="F205" s="122"/>
      <c r="G205" s="122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117"/>
      <c r="F206" s="122"/>
      <c r="G206" s="122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117"/>
      <c r="F207" s="122"/>
      <c r="G207" s="122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117"/>
      <c r="F208" s="122"/>
      <c r="G208" s="122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117"/>
      <c r="F209" s="122"/>
      <c r="G209" s="122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117"/>
      <c r="F210" s="122"/>
      <c r="G210" s="122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117"/>
      <c r="F211" s="122"/>
      <c r="G211" s="122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117"/>
      <c r="F212" s="122"/>
      <c r="G212" s="122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117"/>
      <c r="F213" s="122"/>
      <c r="G213" s="122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117"/>
      <c r="F214" s="122"/>
      <c r="G214" s="122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117"/>
      <c r="F215" s="122"/>
      <c r="G215" s="122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117"/>
      <c r="F216" s="122"/>
      <c r="G216" s="122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117"/>
      <c r="F217" s="122"/>
      <c r="G217" s="122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117"/>
      <c r="F218" s="122"/>
      <c r="G218" s="122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117"/>
      <c r="F219" s="122"/>
      <c r="G219" s="122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117"/>
      <c r="F220" s="122"/>
      <c r="G220" s="122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117"/>
      <c r="F221" s="122"/>
      <c r="G221" s="122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117"/>
      <c r="F222" s="122"/>
      <c r="G222" s="122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117"/>
      <c r="F223" s="122"/>
      <c r="G223" s="122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117"/>
      <c r="F224" s="122"/>
      <c r="G224" s="122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117"/>
      <c r="F225" s="122"/>
      <c r="G225" s="122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117"/>
      <c r="F226" s="122"/>
      <c r="G226" s="122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117"/>
      <c r="F227" s="122"/>
      <c r="G227" s="122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117"/>
      <c r="F228" s="122"/>
      <c r="G228" s="122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117"/>
      <c r="F229" s="122"/>
      <c r="G229" s="122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117"/>
      <c r="F230" s="122"/>
      <c r="G230" s="122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117"/>
      <c r="F231" s="122"/>
      <c r="G231" s="122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117"/>
      <c r="F232" s="122"/>
      <c r="G232" s="122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117"/>
      <c r="F233" s="122"/>
      <c r="G233" s="122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117"/>
      <c r="F234" s="122"/>
      <c r="G234" s="122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117"/>
      <c r="F235" s="122"/>
      <c r="G235" s="122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117"/>
      <c r="F236" s="122"/>
      <c r="G236" s="122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117"/>
      <c r="F237" s="122"/>
      <c r="G237" s="122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117"/>
      <c r="F238" s="122"/>
      <c r="G238" s="122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117"/>
      <c r="F239" s="122"/>
      <c r="G239" s="122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117"/>
      <c r="F240" s="122"/>
      <c r="G240" s="122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117"/>
      <c r="F241" s="122"/>
      <c r="G241" s="122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117"/>
      <c r="F242" s="122"/>
      <c r="G242" s="122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117"/>
      <c r="F243" s="122"/>
      <c r="G243" s="122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117"/>
      <c r="F244" s="122"/>
      <c r="G244" s="122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117"/>
      <c r="F245" s="122"/>
      <c r="G245" s="122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117"/>
      <c r="F246" s="122"/>
      <c r="G246" s="122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117"/>
      <c r="F247" s="122"/>
      <c r="G247" s="122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117"/>
      <c r="F248" s="122"/>
      <c r="G248" s="122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117"/>
      <c r="F249" s="122"/>
      <c r="G249" s="122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117"/>
      <c r="F250" s="122"/>
      <c r="G250" s="122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117"/>
      <c r="F251" s="122"/>
      <c r="G251" s="122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117"/>
      <c r="F252" s="122"/>
      <c r="G252" s="122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117"/>
      <c r="F253" s="122"/>
      <c r="G253" s="122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117"/>
      <c r="F254" s="122"/>
      <c r="G254" s="122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117"/>
      <c r="F255" s="122"/>
      <c r="G255" s="122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117"/>
      <c r="F256" s="122"/>
      <c r="G256" s="122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117"/>
      <c r="F257" s="122"/>
      <c r="G257" s="122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117"/>
      <c r="F258" s="122"/>
      <c r="G258" s="122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117"/>
      <c r="F259" s="122"/>
      <c r="G259" s="122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117"/>
      <c r="F260" s="122"/>
      <c r="G260" s="122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117"/>
      <c r="F261" s="122"/>
      <c r="G261" s="122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117"/>
      <c r="F262" s="122"/>
      <c r="G262" s="122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117"/>
      <c r="F263" s="122"/>
      <c r="G263" s="122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117"/>
      <c r="F264" s="122"/>
      <c r="G264" s="122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117"/>
      <c r="F265" s="122"/>
      <c r="G265" s="122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117"/>
      <c r="F266" s="122"/>
      <c r="G266" s="122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117"/>
      <c r="F267" s="122"/>
      <c r="G267" s="122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117"/>
      <c r="F268" s="122"/>
      <c r="G268" s="122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117"/>
      <c r="F269" s="122"/>
      <c r="G269" s="122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117"/>
      <c r="F270" s="122"/>
      <c r="G270" s="122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117"/>
      <c r="F271" s="122"/>
      <c r="G271" s="122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117"/>
      <c r="F272" s="122"/>
      <c r="G272" s="122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117"/>
      <c r="F273" s="122"/>
      <c r="G273" s="122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117"/>
      <c r="F274" s="122"/>
      <c r="G274" s="122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117"/>
      <c r="F275" s="122"/>
      <c r="G275" s="122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117"/>
      <c r="F276" s="122"/>
      <c r="G276" s="122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117"/>
      <c r="F277" s="122"/>
      <c r="G277" s="122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117"/>
      <c r="F278" s="122"/>
      <c r="G278" s="122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117"/>
      <c r="F279" s="122"/>
      <c r="G279" s="122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117"/>
      <c r="F280" s="122"/>
      <c r="G280" s="122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117"/>
      <c r="F281" s="122"/>
      <c r="G281" s="122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117"/>
      <c r="F282" s="122"/>
      <c r="G282" s="122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117"/>
      <c r="F283" s="122"/>
      <c r="G283" s="122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117"/>
      <c r="F284" s="122"/>
      <c r="G284" s="122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117"/>
      <c r="F285" s="122"/>
      <c r="G285" s="122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117"/>
      <c r="F286" s="122"/>
      <c r="G286" s="122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117"/>
      <c r="F287" s="122"/>
      <c r="G287" s="122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117"/>
      <c r="F288" s="122"/>
      <c r="G288" s="122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117"/>
      <c r="F289" s="122"/>
      <c r="G289" s="122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117"/>
      <c r="F290" s="122"/>
      <c r="G290" s="122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117"/>
      <c r="F291" s="122"/>
      <c r="G291" s="122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117"/>
      <c r="F292" s="122"/>
      <c r="G292" s="122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117"/>
      <c r="F293" s="122"/>
      <c r="G293" s="122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117"/>
      <c r="F294" s="122"/>
      <c r="G294" s="122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117"/>
      <c r="F295" s="122"/>
      <c r="G295" s="122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117"/>
      <c r="F296" s="122"/>
      <c r="G296" s="122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117"/>
      <c r="F297" s="122"/>
      <c r="G297" s="122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117"/>
      <c r="F298" s="122"/>
      <c r="G298" s="122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117"/>
      <c r="F299" s="122"/>
      <c r="G299" s="122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117"/>
      <c r="F300" s="122"/>
      <c r="G300" s="122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117"/>
      <c r="F301" s="122"/>
      <c r="G301" s="122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117"/>
      <c r="F302" s="122"/>
      <c r="G302" s="122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117"/>
      <c r="F303" s="122"/>
      <c r="G303" s="122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117"/>
      <c r="F304" s="122"/>
      <c r="G304" s="122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117"/>
      <c r="F305" s="122"/>
      <c r="G305" s="122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117"/>
      <c r="F306" s="122"/>
      <c r="G306" s="122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117"/>
      <c r="F307" s="122"/>
      <c r="G307" s="122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117"/>
      <c r="F308" s="122"/>
      <c r="G308" s="122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117"/>
      <c r="F309" s="122"/>
      <c r="G309" s="122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117"/>
      <c r="F310" s="122"/>
      <c r="G310" s="122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117"/>
      <c r="F311" s="122"/>
      <c r="G311" s="122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117"/>
      <c r="F312" s="122"/>
      <c r="G312" s="122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117"/>
      <c r="F313" s="122"/>
      <c r="G313" s="122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117"/>
      <c r="F314" s="122"/>
      <c r="G314" s="122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117"/>
      <c r="F315" s="122"/>
      <c r="G315" s="122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117"/>
      <c r="F316" s="122"/>
      <c r="G316" s="122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117"/>
      <c r="F317" s="122"/>
      <c r="G317" s="122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117"/>
      <c r="F318" s="122"/>
      <c r="G318" s="122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117"/>
      <c r="F319" s="122"/>
      <c r="G319" s="122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117"/>
      <c r="F320" s="122"/>
      <c r="G320" s="122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117"/>
      <c r="F321" s="122"/>
      <c r="G321" s="122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117"/>
      <c r="F322" s="122"/>
      <c r="G322" s="122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117"/>
      <c r="F323" s="122"/>
      <c r="G323" s="122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117"/>
      <c r="F324" s="122"/>
      <c r="G324" s="122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117"/>
      <c r="F325" s="122"/>
      <c r="G325" s="122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117"/>
      <c r="F326" s="122"/>
      <c r="G326" s="122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117"/>
      <c r="F327" s="122"/>
      <c r="G327" s="122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117"/>
      <c r="F328" s="122"/>
      <c r="G328" s="122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117"/>
      <c r="F329" s="122"/>
      <c r="G329" s="122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117"/>
      <c r="F330" s="122"/>
      <c r="G330" s="122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117"/>
      <c r="F331" s="122"/>
      <c r="G331" s="122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117"/>
      <c r="F332" s="122"/>
      <c r="G332" s="122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117"/>
      <c r="F333" s="122"/>
      <c r="G333" s="122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117"/>
      <c r="F334" s="122"/>
      <c r="G334" s="122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117"/>
      <c r="F335" s="122"/>
      <c r="G335" s="122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117"/>
      <c r="F336" s="122"/>
      <c r="G336" s="122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117"/>
      <c r="F337" s="122"/>
      <c r="G337" s="122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117"/>
      <c r="F338" s="122"/>
      <c r="G338" s="122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117"/>
      <c r="F339" s="122"/>
      <c r="G339" s="122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117"/>
      <c r="F340" s="122"/>
      <c r="G340" s="122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117"/>
      <c r="F341" s="122"/>
      <c r="G341" s="122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117"/>
      <c r="F342" s="122"/>
      <c r="G342" s="122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117"/>
      <c r="F343" s="122"/>
      <c r="G343" s="122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117"/>
      <c r="F344" s="122"/>
      <c r="G344" s="122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117"/>
      <c r="F345" s="122"/>
      <c r="G345" s="122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117"/>
      <c r="F346" s="122"/>
      <c r="G346" s="122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117"/>
      <c r="F347" s="122"/>
      <c r="G347" s="122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117"/>
      <c r="F348" s="122"/>
      <c r="G348" s="122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117"/>
      <c r="F349" s="122"/>
      <c r="G349" s="122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117"/>
      <c r="F350" s="122"/>
      <c r="G350" s="122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117"/>
      <c r="F351" s="122"/>
      <c r="G351" s="122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117"/>
      <c r="F352" s="122"/>
      <c r="G352" s="122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117"/>
      <c r="F353" s="122"/>
      <c r="G353" s="122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117"/>
      <c r="F354" s="122"/>
      <c r="G354" s="122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117"/>
      <c r="F355" s="122"/>
      <c r="G355" s="122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117"/>
      <c r="F356" s="122"/>
      <c r="G356" s="122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117"/>
      <c r="F357" s="122"/>
      <c r="G357" s="122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117"/>
      <c r="F358" s="122"/>
      <c r="G358" s="122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117"/>
      <c r="F359" s="122"/>
      <c r="G359" s="122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117"/>
      <c r="F360" s="122"/>
      <c r="G360" s="122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117"/>
      <c r="F361" s="122"/>
      <c r="G361" s="122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117"/>
      <c r="F362" s="122"/>
      <c r="G362" s="122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117"/>
      <c r="F363" s="122"/>
      <c r="G363" s="122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117"/>
      <c r="F364" s="122"/>
      <c r="G364" s="122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117"/>
      <c r="F365" s="122"/>
      <c r="G365" s="122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117"/>
      <c r="F366" s="122"/>
      <c r="G366" s="122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117"/>
      <c r="F367" s="122"/>
      <c r="G367" s="122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117"/>
      <c r="F368" s="122"/>
      <c r="G368" s="122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117"/>
      <c r="F369" s="122"/>
      <c r="G369" s="122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117"/>
      <c r="F370" s="122"/>
      <c r="G370" s="122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117"/>
      <c r="F371" s="122"/>
      <c r="G371" s="122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117"/>
      <c r="F372" s="122"/>
      <c r="G372" s="122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117"/>
      <c r="F373" s="122"/>
      <c r="G373" s="122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117"/>
      <c r="F374" s="122"/>
      <c r="G374" s="122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117"/>
      <c r="F375" s="122"/>
      <c r="G375" s="122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117"/>
      <c r="F376" s="122"/>
      <c r="G376" s="122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117"/>
      <c r="F377" s="122"/>
      <c r="G377" s="122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117"/>
      <c r="F378" s="122"/>
      <c r="G378" s="122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117"/>
      <c r="F379" s="122"/>
      <c r="G379" s="122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117"/>
      <c r="F380" s="122"/>
      <c r="G380" s="122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117"/>
      <c r="F381" s="122"/>
      <c r="G381" s="122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117"/>
      <c r="F382" s="122"/>
      <c r="G382" s="122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117"/>
      <c r="F383" s="122"/>
      <c r="G383" s="122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117"/>
      <c r="F384" s="122"/>
      <c r="G384" s="122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117"/>
      <c r="F385" s="122"/>
      <c r="G385" s="122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117"/>
      <c r="F386" s="122"/>
      <c r="G386" s="122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117"/>
      <c r="F387" s="122"/>
      <c r="G387" s="122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117"/>
      <c r="F388" s="122"/>
      <c r="G388" s="122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117"/>
      <c r="F389" s="122"/>
      <c r="G389" s="122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117"/>
      <c r="F390" s="122"/>
      <c r="G390" s="122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117"/>
      <c r="F391" s="122"/>
      <c r="G391" s="122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117"/>
      <c r="F392" s="122"/>
      <c r="G392" s="122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117"/>
      <c r="F393" s="122"/>
      <c r="G393" s="122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117"/>
      <c r="F394" s="122"/>
      <c r="G394" s="122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117"/>
      <c r="F395" s="122"/>
      <c r="G395" s="122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117"/>
      <c r="F396" s="122"/>
      <c r="G396" s="122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117"/>
      <c r="F397" s="122"/>
      <c r="G397" s="122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117"/>
      <c r="F398" s="122"/>
      <c r="G398" s="122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117"/>
      <c r="F399" s="122"/>
      <c r="G399" s="122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117"/>
      <c r="F400" s="122"/>
      <c r="G400" s="122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117"/>
      <c r="F401" s="122"/>
      <c r="G401" s="122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117"/>
      <c r="F402" s="122"/>
      <c r="G402" s="122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117"/>
      <c r="F403" s="122"/>
      <c r="G403" s="122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117"/>
      <c r="F404" s="122"/>
      <c r="G404" s="122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117"/>
      <c r="F405" s="122"/>
      <c r="G405" s="122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117"/>
      <c r="F406" s="122"/>
      <c r="G406" s="122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117"/>
      <c r="F407" s="122"/>
      <c r="G407" s="122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117"/>
      <c r="F408" s="122"/>
      <c r="G408" s="122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117"/>
      <c r="F409" s="122"/>
      <c r="G409" s="122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117"/>
      <c r="F410" s="122"/>
      <c r="G410" s="122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117"/>
      <c r="F411" s="122"/>
      <c r="G411" s="122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117"/>
      <c r="F412" s="122"/>
      <c r="G412" s="122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117"/>
      <c r="F413" s="122"/>
      <c r="G413" s="122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117"/>
      <c r="F414" s="122"/>
      <c r="G414" s="122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117"/>
      <c r="F415" s="122"/>
      <c r="G415" s="122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117"/>
      <c r="F416" s="122"/>
      <c r="G416" s="122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117"/>
      <c r="F417" s="122"/>
      <c r="G417" s="122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117"/>
      <c r="F418" s="122"/>
      <c r="G418" s="122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117"/>
      <c r="F419" s="122"/>
      <c r="G419" s="122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117"/>
      <c r="F420" s="122"/>
      <c r="G420" s="122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117"/>
      <c r="F421" s="122"/>
      <c r="G421" s="122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117"/>
      <c r="F422" s="122"/>
      <c r="G422" s="122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117"/>
      <c r="F423" s="122"/>
      <c r="G423" s="122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117"/>
      <c r="F424" s="122"/>
      <c r="G424" s="122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117"/>
      <c r="F425" s="122"/>
      <c r="G425" s="122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117"/>
      <c r="F426" s="122"/>
      <c r="G426" s="122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117"/>
      <c r="F427" s="122"/>
      <c r="G427" s="122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117"/>
      <c r="F428" s="122"/>
      <c r="G428" s="122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117"/>
      <c r="F429" s="122"/>
      <c r="G429" s="122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117"/>
      <c r="F430" s="122"/>
      <c r="G430" s="122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117"/>
      <c r="F431" s="122"/>
      <c r="G431" s="122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117"/>
      <c r="F432" s="122"/>
      <c r="G432" s="122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117"/>
      <c r="F433" s="122"/>
      <c r="G433" s="122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117"/>
      <c r="F434" s="122"/>
      <c r="G434" s="122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117"/>
      <c r="F435" s="122"/>
      <c r="G435" s="122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117"/>
      <c r="F436" s="122"/>
      <c r="G436" s="122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117"/>
      <c r="F437" s="122"/>
      <c r="G437" s="122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117"/>
      <c r="F438" s="122"/>
      <c r="G438" s="122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117"/>
      <c r="F439" s="122"/>
      <c r="G439" s="122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117"/>
      <c r="F440" s="122"/>
      <c r="G440" s="122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117"/>
      <c r="F441" s="122"/>
      <c r="G441" s="122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117"/>
      <c r="F442" s="122"/>
      <c r="G442" s="122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117"/>
      <c r="F443" s="122"/>
      <c r="G443" s="122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117"/>
      <c r="F444" s="122"/>
      <c r="G444" s="122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117"/>
      <c r="F445" s="122"/>
      <c r="G445" s="122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117"/>
      <c r="F446" s="122"/>
      <c r="G446" s="122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117"/>
      <c r="F447" s="122"/>
      <c r="G447" s="122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117"/>
      <c r="F448" s="122"/>
      <c r="G448" s="122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117"/>
      <c r="F449" s="122"/>
      <c r="G449" s="122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117"/>
      <c r="F450" s="122"/>
      <c r="G450" s="122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117"/>
      <c r="F451" s="122"/>
      <c r="G451" s="122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117"/>
      <c r="F452" s="122"/>
      <c r="G452" s="122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117"/>
      <c r="F453" s="122"/>
      <c r="G453" s="122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117"/>
      <c r="F454" s="122"/>
      <c r="G454" s="122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117"/>
      <c r="F455" s="122"/>
      <c r="G455" s="122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117"/>
      <c r="F456" s="122"/>
      <c r="G456" s="122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117"/>
      <c r="F457" s="122"/>
      <c r="G457" s="122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117"/>
      <c r="F458" s="122"/>
      <c r="G458" s="122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117"/>
      <c r="F459" s="122"/>
      <c r="G459" s="122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117"/>
      <c r="F460" s="122"/>
      <c r="G460" s="122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117"/>
      <c r="F461" s="122"/>
      <c r="G461" s="122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117"/>
      <c r="F462" s="122"/>
      <c r="G462" s="122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117"/>
      <c r="F463" s="122"/>
      <c r="G463" s="122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117"/>
      <c r="F464" s="122"/>
      <c r="G464" s="122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117"/>
      <c r="F465" s="122"/>
      <c r="G465" s="122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117"/>
      <c r="F466" s="122"/>
      <c r="G466" s="122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117"/>
      <c r="F467" s="122"/>
      <c r="G467" s="122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117"/>
      <c r="F468" s="122"/>
      <c r="G468" s="122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117"/>
      <c r="F469" s="122"/>
      <c r="G469" s="122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117"/>
      <c r="F470" s="122"/>
      <c r="G470" s="122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117"/>
      <c r="F471" s="122"/>
      <c r="G471" s="122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117"/>
      <c r="F472" s="122"/>
      <c r="G472" s="122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117"/>
      <c r="F473" s="122"/>
      <c r="G473" s="122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117"/>
      <c r="F474" s="122"/>
      <c r="G474" s="122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117"/>
      <c r="F475" s="122"/>
      <c r="G475" s="122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117"/>
      <c r="F476" s="122"/>
      <c r="G476" s="122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117"/>
      <c r="F477" s="122"/>
      <c r="G477" s="122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117"/>
      <c r="F478" s="122"/>
      <c r="G478" s="122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117"/>
      <c r="F479" s="122"/>
      <c r="G479" s="122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117"/>
      <c r="F480" s="122"/>
      <c r="G480" s="122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117"/>
      <c r="F481" s="122"/>
      <c r="G481" s="122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117"/>
      <c r="F482" s="122"/>
      <c r="G482" s="122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117"/>
      <c r="F483" s="122"/>
      <c r="G483" s="122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117"/>
      <c r="F484" s="122"/>
      <c r="G484" s="122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117"/>
      <c r="F485" s="122"/>
      <c r="G485" s="122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117"/>
      <c r="F486" s="122"/>
      <c r="G486" s="122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117"/>
      <c r="F487" s="122"/>
      <c r="G487" s="122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117"/>
      <c r="F488" s="122"/>
      <c r="G488" s="122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117"/>
      <c r="F489" s="122"/>
      <c r="G489" s="122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117"/>
      <c r="F490" s="122"/>
      <c r="G490" s="122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117"/>
      <c r="F491" s="122"/>
      <c r="G491" s="122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117"/>
      <c r="F492" s="122"/>
      <c r="G492" s="122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117"/>
      <c r="F493" s="122"/>
      <c r="G493" s="122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117"/>
      <c r="F494" s="122"/>
      <c r="G494" s="122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117"/>
      <c r="F495" s="122"/>
      <c r="G495" s="122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117"/>
      <c r="F496" s="122"/>
      <c r="G496" s="122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117"/>
      <c r="F497" s="122"/>
      <c r="G497" s="122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117"/>
      <c r="F498" s="122"/>
      <c r="G498" s="122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117"/>
      <c r="F499" s="122"/>
      <c r="G499" s="122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117"/>
      <c r="F500" s="122"/>
      <c r="G500" s="122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117"/>
      <c r="F501" s="122"/>
      <c r="G501" s="122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117"/>
      <c r="F502" s="122"/>
      <c r="G502" s="122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117"/>
      <c r="F503" s="122"/>
      <c r="G503" s="122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117"/>
      <c r="F504" s="122"/>
      <c r="G504" s="122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117"/>
      <c r="F505" s="122"/>
      <c r="G505" s="122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117"/>
      <c r="F506" s="122"/>
      <c r="G506" s="122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117"/>
      <c r="F507" s="122"/>
      <c r="G507" s="122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117"/>
      <c r="F508" s="122"/>
      <c r="G508" s="122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117"/>
      <c r="F509" s="122"/>
      <c r="G509" s="122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117"/>
      <c r="F510" s="122"/>
      <c r="G510" s="122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117"/>
      <c r="F511" s="122"/>
      <c r="G511" s="122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117"/>
      <c r="F512" s="122"/>
      <c r="G512" s="122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117"/>
      <c r="F513" s="122"/>
      <c r="G513" s="122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117"/>
      <c r="F514" s="122"/>
      <c r="G514" s="122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117"/>
      <c r="F515" s="122"/>
      <c r="G515" s="122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117"/>
      <c r="F516" s="122"/>
      <c r="G516" s="122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117"/>
      <c r="F517" s="122"/>
      <c r="G517" s="122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117"/>
      <c r="F518" s="122"/>
      <c r="G518" s="122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117"/>
      <c r="F519" s="122"/>
      <c r="G519" s="122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117"/>
      <c r="F520" s="122"/>
      <c r="G520" s="122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117"/>
      <c r="F521" s="122"/>
      <c r="G521" s="122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117"/>
      <c r="F522" s="122"/>
      <c r="G522" s="122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117"/>
      <c r="F523" s="122"/>
      <c r="G523" s="122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117"/>
      <c r="F524" s="122"/>
      <c r="G524" s="122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117"/>
      <c r="F525" s="122"/>
      <c r="G525" s="122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117"/>
      <c r="F526" s="122"/>
      <c r="G526" s="122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117"/>
      <c r="F527" s="122"/>
      <c r="G527" s="122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117"/>
      <c r="F528" s="122"/>
      <c r="G528" s="122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117"/>
      <c r="F529" s="122"/>
      <c r="G529" s="122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117"/>
      <c r="F530" s="122"/>
      <c r="G530" s="122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117"/>
      <c r="F531" s="122"/>
      <c r="G531" s="122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117"/>
      <c r="F532" s="122"/>
      <c r="G532" s="122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117"/>
      <c r="F533" s="122"/>
      <c r="G533" s="122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117"/>
      <c r="F534" s="122"/>
      <c r="G534" s="122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117"/>
      <c r="F535" s="122"/>
      <c r="G535" s="122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117"/>
      <c r="F536" s="122"/>
      <c r="G536" s="122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117"/>
      <c r="F537" s="122"/>
      <c r="G537" s="122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117"/>
      <c r="F538" s="122"/>
      <c r="G538" s="122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117"/>
      <c r="F539" s="122"/>
      <c r="G539" s="122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117"/>
      <c r="F540" s="122"/>
      <c r="G540" s="122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117"/>
      <c r="F541" s="122"/>
      <c r="G541" s="122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117"/>
      <c r="F542" s="122"/>
      <c r="G542" s="122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117"/>
      <c r="F543" s="122"/>
      <c r="G543" s="122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117"/>
      <c r="F544" s="122"/>
      <c r="G544" s="122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117"/>
      <c r="F545" s="122"/>
      <c r="G545" s="122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117"/>
      <c r="F546" s="122"/>
      <c r="G546" s="122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117"/>
      <c r="F547" s="122"/>
      <c r="G547" s="122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117"/>
      <c r="F548" s="122"/>
      <c r="G548" s="122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117"/>
      <c r="F549" s="122"/>
      <c r="G549" s="122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117"/>
      <c r="F550" s="122"/>
      <c r="G550" s="122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117"/>
      <c r="F551" s="122"/>
      <c r="G551" s="122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117"/>
      <c r="F552" s="122"/>
      <c r="G552" s="122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117"/>
      <c r="F553" s="122"/>
      <c r="G553" s="122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117"/>
      <c r="F554" s="122"/>
      <c r="G554" s="122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117"/>
      <c r="F555" s="122"/>
      <c r="G555" s="122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117"/>
      <c r="F556" s="122"/>
      <c r="G556" s="122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117"/>
      <c r="F557" s="122"/>
      <c r="G557" s="122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117"/>
      <c r="F558" s="122"/>
      <c r="G558" s="122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117"/>
      <c r="F559" s="122"/>
      <c r="G559" s="122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117"/>
      <c r="F560" s="122"/>
      <c r="G560" s="122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117"/>
      <c r="F561" s="122"/>
      <c r="G561" s="122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117"/>
      <c r="F562" s="122"/>
      <c r="G562" s="122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117"/>
      <c r="F563" s="122"/>
      <c r="G563" s="122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117"/>
      <c r="F564" s="122"/>
      <c r="G564" s="122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117"/>
      <c r="F565" s="122"/>
      <c r="G565" s="122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117"/>
      <c r="F566" s="122"/>
      <c r="G566" s="122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117"/>
      <c r="F567" s="122"/>
      <c r="G567" s="122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117"/>
      <c r="F568" s="122"/>
      <c r="G568" s="122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117"/>
      <c r="F569" s="122"/>
      <c r="G569" s="122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117"/>
      <c r="F570" s="122"/>
      <c r="G570" s="122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117"/>
      <c r="F571" s="122"/>
      <c r="G571" s="122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117"/>
      <c r="F572" s="122"/>
      <c r="G572" s="122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117"/>
      <c r="F573" s="122"/>
      <c r="G573" s="122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117"/>
      <c r="F574" s="122"/>
      <c r="G574" s="122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117"/>
      <c r="F575" s="122"/>
      <c r="G575" s="122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117"/>
      <c r="F576" s="122"/>
      <c r="G576" s="122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117"/>
      <c r="F577" s="122"/>
      <c r="G577" s="122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117"/>
      <c r="F578" s="122"/>
      <c r="G578" s="122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117"/>
      <c r="F579" s="122"/>
      <c r="G579" s="122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117"/>
      <c r="F580" s="122"/>
      <c r="G580" s="122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117"/>
      <c r="F581" s="122"/>
      <c r="G581" s="122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117"/>
      <c r="F582" s="122"/>
      <c r="G582" s="122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117"/>
      <c r="F583" s="122"/>
      <c r="G583" s="122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117"/>
      <c r="F584" s="122"/>
      <c r="G584" s="122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117"/>
      <c r="F585" s="122"/>
      <c r="G585" s="122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117"/>
      <c r="F586" s="122"/>
      <c r="G586" s="122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117"/>
      <c r="F587" s="122"/>
      <c r="G587" s="122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117"/>
      <c r="F588" s="122"/>
      <c r="G588" s="122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117"/>
      <c r="F589" s="122"/>
      <c r="G589" s="122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117"/>
      <c r="F590" s="122"/>
      <c r="G590" s="122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117"/>
      <c r="F591" s="122"/>
      <c r="G591" s="122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117"/>
      <c r="F592" s="122"/>
      <c r="G592" s="122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117"/>
      <c r="F593" s="122"/>
      <c r="G593" s="122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117"/>
      <c r="F594" s="122"/>
      <c r="G594" s="122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117"/>
      <c r="F595" s="122"/>
      <c r="G595" s="122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117"/>
      <c r="F596" s="122"/>
      <c r="G596" s="122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117"/>
      <c r="F597" s="122"/>
      <c r="G597" s="122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117"/>
      <c r="F598" s="122"/>
      <c r="G598" s="122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117"/>
      <c r="F599" s="122"/>
      <c r="G599" s="122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117"/>
      <c r="F600" s="122"/>
      <c r="G600" s="122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117"/>
      <c r="F601" s="122"/>
      <c r="G601" s="122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117"/>
      <c r="F602" s="122"/>
      <c r="G602" s="122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117"/>
      <c r="F603" s="122"/>
      <c r="G603" s="122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117"/>
      <c r="F604" s="122"/>
      <c r="G604" s="122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117"/>
      <c r="F605" s="122"/>
      <c r="G605" s="122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117"/>
      <c r="F606" s="122"/>
      <c r="G606" s="122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117"/>
      <c r="F607" s="122"/>
      <c r="G607" s="122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117"/>
      <c r="F608" s="122"/>
      <c r="G608" s="122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117"/>
      <c r="F609" s="122"/>
      <c r="G609" s="122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117"/>
      <c r="F610" s="122"/>
      <c r="G610" s="122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117"/>
      <c r="F611" s="122"/>
      <c r="G611" s="122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117"/>
      <c r="F612" s="122"/>
      <c r="G612" s="122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117"/>
      <c r="F613" s="122"/>
      <c r="G613" s="122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117"/>
      <c r="F614" s="122"/>
      <c r="G614" s="122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117"/>
      <c r="F615" s="122"/>
      <c r="G615" s="122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117"/>
      <c r="F616" s="122"/>
      <c r="G616" s="122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117"/>
      <c r="F617" s="122"/>
      <c r="G617" s="122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117"/>
      <c r="F618" s="122"/>
      <c r="G618" s="122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117"/>
      <c r="F619" s="122"/>
      <c r="G619" s="122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117"/>
      <c r="F620" s="122"/>
      <c r="G620" s="122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117"/>
      <c r="F621" s="122"/>
      <c r="G621" s="122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117"/>
      <c r="F622" s="122"/>
      <c r="G622" s="122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117"/>
      <c r="F623" s="122"/>
      <c r="G623" s="122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117"/>
      <c r="F624" s="122"/>
      <c r="G624" s="122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117"/>
      <c r="F625" s="122"/>
      <c r="G625" s="122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117"/>
      <c r="F626" s="122"/>
      <c r="G626" s="122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117"/>
      <c r="F627" s="122"/>
      <c r="G627" s="122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117"/>
      <c r="F628" s="122"/>
      <c r="G628" s="122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117"/>
      <c r="F629" s="122"/>
      <c r="G629" s="122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117"/>
      <c r="F630" s="122"/>
      <c r="G630" s="122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117"/>
      <c r="F631" s="122"/>
      <c r="G631" s="122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117"/>
      <c r="F632" s="122"/>
      <c r="G632" s="122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117"/>
      <c r="F633" s="122"/>
      <c r="G633" s="122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117"/>
      <c r="F634" s="122"/>
      <c r="G634" s="122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117"/>
      <c r="F635" s="122"/>
      <c r="G635" s="122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117"/>
      <c r="F636" s="122"/>
      <c r="G636" s="122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117"/>
      <c r="F637" s="122"/>
      <c r="G637" s="122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117"/>
      <c r="F638" s="122"/>
      <c r="G638" s="122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117"/>
      <c r="F639" s="122"/>
      <c r="G639" s="122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117"/>
      <c r="F640" s="122"/>
      <c r="G640" s="122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117"/>
      <c r="F641" s="122"/>
      <c r="G641" s="122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117"/>
      <c r="F642" s="122"/>
      <c r="G642" s="122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117"/>
      <c r="F643" s="122"/>
      <c r="G643" s="122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117"/>
      <c r="F644" s="122"/>
      <c r="G644" s="122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117"/>
      <c r="F645" s="122"/>
      <c r="G645" s="122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117"/>
      <c r="F646" s="122"/>
      <c r="G646" s="122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117"/>
      <c r="F647" s="122"/>
      <c r="G647" s="122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117"/>
      <c r="F648" s="122"/>
      <c r="G648" s="122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117"/>
      <c r="F649" s="122"/>
      <c r="G649" s="122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117"/>
      <c r="F650" s="122"/>
      <c r="G650" s="122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117"/>
      <c r="F651" s="122"/>
      <c r="G651" s="122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117"/>
      <c r="F652" s="122"/>
      <c r="G652" s="122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117"/>
      <c r="F653" s="122"/>
      <c r="G653" s="122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117"/>
      <c r="F654" s="122"/>
      <c r="G654" s="122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117"/>
      <c r="F655" s="122"/>
      <c r="G655" s="122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117"/>
      <c r="F656" s="122"/>
      <c r="G656" s="122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117"/>
      <c r="F657" s="122"/>
      <c r="G657" s="122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117"/>
      <c r="F658" s="122"/>
      <c r="G658" s="122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117"/>
      <c r="F659" s="122"/>
      <c r="G659" s="122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117"/>
      <c r="F660" s="122"/>
      <c r="G660" s="122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117"/>
      <c r="F661" s="122"/>
      <c r="G661" s="122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117"/>
      <c r="F662" s="122"/>
      <c r="G662" s="122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117"/>
      <c r="F663" s="122"/>
      <c r="G663" s="122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117"/>
      <c r="F664" s="122"/>
      <c r="G664" s="122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117"/>
      <c r="F665" s="122"/>
      <c r="G665" s="122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117"/>
      <c r="F666" s="122"/>
      <c r="G666" s="122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117"/>
      <c r="F667" s="122"/>
      <c r="G667" s="122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117"/>
      <c r="F668" s="122"/>
      <c r="G668" s="122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117"/>
      <c r="F669" s="122"/>
      <c r="G669" s="122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117"/>
      <c r="F670" s="122"/>
      <c r="G670" s="122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117"/>
      <c r="F671" s="122"/>
      <c r="G671" s="122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117"/>
      <c r="F672" s="122"/>
      <c r="G672" s="122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117"/>
      <c r="F673" s="122"/>
      <c r="G673" s="122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117"/>
      <c r="F674" s="122"/>
      <c r="G674" s="122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117"/>
      <c r="F675" s="122"/>
      <c r="G675" s="122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117"/>
      <c r="F676" s="122"/>
      <c r="G676" s="122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117"/>
      <c r="F677" s="122"/>
      <c r="G677" s="122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117"/>
      <c r="F678" s="122"/>
      <c r="G678" s="122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117"/>
      <c r="F679" s="122"/>
      <c r="G679" s="122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117"/>
      <c r="F680" s="122"/>
      <c r="G680" s="122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117"/>
      <c r="F681" s="122"/>
      <c r="G681" s="122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117"/>
      <c r="F682" s="122"/>
      <c r="G682" s="122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117"/>
      <c r="F683" s="122"/>
      <c r="G683" s="122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117"/>
      <c r="F684" s="122"/>
      <c r="G684" s="122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117"/>
      <c r="F685" s="122"/>
      <c r="G685" s="122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117"/>
      <c r="F686" s="122"/>
      <c r="G686" s="122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117"/>
      <c r="F687" s="122"/>
      <c r="G687" s="122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117"/>
      <c r="F688" s="122"/>
      <c r="G688" s="122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117"/>
      <c r="F689" s="122"/>
      <c r="G689" s="122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117"/>
      <c r="F690" s="122"/>
      <c r="G690" s="122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117"/>
      <c r="F691" s="122"/>
      <c r="G691" s="122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117"/>
      <c r="F692" s="122"/>
      <c r="G692" s="122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117"/>
      <c r="F693" s="122"/>
      <c r="G693" s="122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117"/>
      <c r="F694" s="122"/>
      <c r="G694" s="122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117"/>
      <c r="F695" s="122"/>
      <c r="G695" s="122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117"/>
      <c r="F696" s="122"/>
      <c r="G696" s="122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117"/>
      <c r="F697" s="122"/>
      <c r="G697" s="122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117"/>
      <c r="F698" s="122"/>
      <c r="G698" s="122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117"/>
      <c r="F699" s="122"/>
      <c r="G699" s="122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117"/>
      <c r="F700" s="122"/>
      <c r="G700" s="122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117"/>
      <c r="F701" s="122"/>
      <c r="G701" s="122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117"/>
      <c r="F702" s="122"/>
      <c r="G702" s="122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117"/>
      <c r="F703" s="122"/>
      <c r="G703" s="122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117"/>
      <c r="F704" s="122"/>
      <c r="G704" s="122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117"/>
      <c r="F705" s="122"/>
      <c r="G705" s="122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117"/>
      <c r="F706" s="122"/>
      <c r="G706" s="122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117"/>
      <c r="F707" s="122"/>
      <c r="G707" s="122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117"/>
      <c r="F708" s="122"/>
      <c r="G708" s="122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117"/>
      <c r="F709" s="122"/>
      <c r="G709" s="122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117"/>
      <c r="F710" s="122"/>
      <c r="G710" s="122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117"/>
      <c r="F711" s="122"/>
      <c r="G711" s="122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117"/>
      <c r="F712" s="122"/>
      <c r="G712" s="122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117"/>
      <c r="F713" s="122"/>
      <c r="G713" s="122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117"/>
      <c r="F714" s="122"/>
      <c r="G714" s="122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117"/>
      <c r="F715" s="122"/>
      <c r="G715" s="122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117"/>
      <c r="F716" s="122"/>
      <c r="G716" s="122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117"/>
      <c r="F717" s="122"/>
      <c r="G717" s="122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117"/>
      <c r="F718" s="122"/>
      <c r="G718" s="122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117"/>
      <c r="F719" s="122"/>
      <c r="G719" s="122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117"/>
      <c r="F720" s="122"/>
      <c r="G720" s="122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117"/>
      <c r="F721" s="122"/>
      <c r="G721" s="122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117"/>
      <c r="F722" s="122"/>
      <c r="G722" s="122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117"/>
      <c r="F723" s="122"/>
      <c r="G723" s="122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117"/>
      <c r="F724" s="122"/>
      <c r="G724" s="122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117"/>
      <c r="F725" s="122"/>
      <c r="G725" s="122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117"/>
      <c r="F726" s="122"/>
      <c r="G726" s="122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117"/>
      <c r="F727" s="122"/>
      <c r="G727" s="122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117"/>
      <c r="F728" s="122"/>
      <c r="G728" s="122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117"/>
      <c r="F729" s="122"/>
      <c r="G729" s="122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117"/>
      <c r="F730" s="122"/>
      <c r="G730" s="122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117"/>
      <c r="F731" s="122"/>
      <c r="G731" s="122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117"/>
      <c r="F732" s="122"/>
      <c r="G732" s="122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117"/>
      <c r="F733" s="122"/>
      <c r="G733" s="122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117"/>
      <c r="F734" s="122"/>
      <c r="G734" s="122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117"/>
      <c r="F735" s="122"/>
      <c r="G735" s="122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117"/>
      <c r="F736" s="122"/>
      <c r="G736" s="122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117"/>
      <c r="F737" s="122"/>
      <c r="G737" s="122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117"/>
      <c r="F738" s="122"/>
      <c r="G738" s="122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117"/>
      <c r="F739" s="122"/>
      <c r="G739" s="122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117"/>
      <c r="F740" s="122"/>
      <c r="G740" s="122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117"/>
      <c r="F741" s="122"/>
      <c r="G741" s="122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117"/>
      <c r="F742" s="122"/>
      <c r="G742" s="122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117"/>
      <c r="F743" s="122"/>
      <c r="G743" s="122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117"/>
      <c r="F744" s="122"/>
      <c r="G744" s="122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117"/>
      <c r="F745" s="122"/>
      <c r="G745" s="122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117"/>
      <c r="F746" s="122"/>
      <c r="G746" s="122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117"/>
      <c r="F747" s="122"/>
      <c r="G747" s="122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117"/>
      <c r="F748" s="122"/>
      <c r="G748" s="122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117"/>
      <c r="F749" s="122"/>
      <c r="G749" s="122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117"/>
      <c r="F750" s="122"/>
      <c r="G750" s="122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117"/>
      <c r="F751" s="122"/>
      <c r="G751" s="122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117"/>
      <c r="F752" s="122"/>
      <c r="G752" s="122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117"/>
      <c r="F753" s="122"/>
      <c r="G753" s="122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117"/>
      <c r="F754" s="122"/>
      <c r="G754" s="122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117"/>
      <c r="F755" s="122"/>
      <c r="G755" s="122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117"/>
      <c r="F756" s="122"/>
      <c r="G756" s="122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117"/>
      <c r="F757" s="122"/>
      <c r="G757" s="122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117"/>
      <c r="F758" s="122"/>
      <c r="G758" s="122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117"/>
      <c r="F759" s="122"/>
      <c r="G759" s="122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117"/>
      <c r="F760" s="122"/>
      <c r="G760" s="122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117"/>
      <c r="F761" s="122"/>
      <c r="G761" s="122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117"/>
      <c r="F762" s="122"/>
      <c r="G762" s="122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117"/>
      <c r="F763" s="122"/>
      <c r="G763" s="122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117"/>
      <c r="F764" s="122"/>
      <c r="G764" s="122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117"/>
      <c r="F765" s="122"/>
      <c r="G765" s="122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117"/>
      <c r="F766" s="122"/>
      <c r="G766" s="122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117"/>
      <c r="F767" s="122"/>
      <c r="G767" s="122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117"/>
      <c r="F768" s="122"/>
      <c r="G768" s="122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117"/>
      <c r="F769" s="122"/>
      <c r="G769" s="122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117"/>
      <c r="F770" s="122"/>
      <c r="G770" s="122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117"/>
      <c r="F771" s="122"/>
      <c r="G771" s="122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117"/>
      <c r="F772" s="122"/>
      <c r="G772" s="122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117"/>
      <c r="F773" s="122"/>
      <c r="G773" s="122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117"/>
      <c r="F774" s="122"/>
      <c r="G774" s="122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117"/>
      <c r="F775" s="122"/>
      <c r="G775" s="122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117"/>
      <c r="F776" s="122"/>
      <c r="G776" s="122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117"/>
      <c r="F777" s="122"/>
      <c r="G777" s="122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117"/>
      <c r="F778" s="122"/>
      <c r="G778" s="122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117"/>
      <c r="F779" s="122"/>
      <c r="G779" s="122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117"/>
      <c r="F780" s="122"/>
      <c r="G780" s="122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117"/>
      <c r="F781" s="122"/>
      <c r="G781" s="122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117"/>
      <c r="F782" s="122"/>
      <c r="G782" s="122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117"/>
      <c r="F783" s="122"/>
      <c r="G783" s="122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117"/>
      <c r="F784" s="122"/>
      <c r="G784" s="122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117"/>
      <c r="F785" s="122"/>
      <c r="G785" s="122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117"/>
      <c r="F786" s="122"/>
      <c r="G786" s="122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117"/>
      <c r="F787" s="122"/>
      <c r="G787" s="122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117"/>
      <c r="F788" s="122"/>
      <c r="G788" s="122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117"/>
      <c r="F789" s="122"/>
      <c r="G789" s="122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117"/>
      <c r="F790" s="122"/>
      <c r="G790" s="122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117"/>
      <c r="F791" s="122"/>
      <c r="G791" s="122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117"/>
      <c r="F792" s="122"/>
      <c r="G792" s="122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117"/>
      <c r="F793" s="122"/>
      <c r="G793" s="122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117"/>
      <c r="F794" s="122"/>
      <c r="G794" s="122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117"/>
      <c r="F795" s="122"/>
      <c r="G795" s="122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117"/>
      <c r="F796" s="122"/>
      <c r="G796" s="122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117"/>
      <c r="F797" s="122"/>
      <c r="G797" s="122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117"/>
      <c r="F798" s="122"/>
      <c r="G798" s="122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117"/>
      <c r="F799" s="122"/>
      <c r="G799" s="122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117"/>
      <c r="F800" s="122"/>
      <c r="G800" s="122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117"/>
      <c r="F801" s="122"/>
      <c r="G801" s="122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117"/>
      <c r="F802" s="122"/>
      <c r="G802" s="122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117"/>
      <c r="F803" s="122"/>
      <c r="G803" s="122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117"/>
      <c r="F804" s="122"/>
      <c r="G804" s="122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117"/>
      <c r="F805" s="122"/>
      <c r="G805" s="122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117"/>
      <c r="F806" s="122"/>
      <c r="G806" s="122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117"/>
      <c r="F807" s="122"/>
      <c r="G807" s="122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117"/>
      <c r="F808" s="122"/>
      <c r="G808" s="122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117"/>
      <c r="F809" s="122"/>
      <c r="G809" s="122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117"/>
      <c r="F810" s="122"/>
      <c r="G810" s="122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117"/>
      <c r="F811" s="122"/>
      <c r="G811" s="122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117"/>
      <c r="F812" s="122"/>
      <c r="G812" s="122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117"/>
      <c r="F813" s="122"/>
      <c r="G813" s="122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117"/>
      <c r="F814" s="122"/>
      <c r="G814" s="122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117"/>
      <c r="F815" s="122"/>
      <c r="G815" s="122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117"/>
      <c r="F816" s="122"/>
      <c r="G816" s="122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117"/>
      <c r="F817" s="122"/>
      <c r="G817" s="122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117"/>
      <c r="F818" s="122"/>
      <c r="G818" s="122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117"/>
      <c r="F819" s="122"/>
      <c r="G819" s="122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117"/>
      <c r="F820" s="122"/>
      <c r="G820" s="122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117"/>
      <c r="F821" s="122"/>
      <c r="G821" s="122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117"/>
      <c r="F822" s="122"/>
      <c r="G822" s="122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117"/>
      <c r="F823" s="122"/>
      <c r="G823" s="122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117"/>
      <c r="F824" s="122"/>
      <c r="G824" s="122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117"/>
      <c r="F825" s="122"/>
      <c r="G825" s="122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117"/>
      <c r="F826" s="122"/>
      <c r="G826" s="122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117"/>
      <c r="F827" s="122"/>
      <c r="G827" s="122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117"/>
      <c r="F828" s="122"/>
      <c r="G828" s="122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117"/>
      <c r="F829" s="122"/>
      <c r="G829" s="122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117"/>
      <c r="F830" s="122"/>
      <c r="G830" s="122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117"/>
      <c r="F831" s="122"/>
      <c r="G831" s="122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117"/>
      <c r="F832" s="122"/>
      <c r="G832" s="122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117"/>
      <c r="F833" s="122"/>
      <c r="G833" s="122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117"/>
      <c r="F834" s="122"/>
      <c r="G834" s="122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117"/>
      <c r="F835" s="122"/>
      <c r="G835" s="122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117"/>
      <c r="F836" s="122"/>
      <c r="G836" s="122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117"/>
      <c r="F837" s="122"/>
      <c r="G837" s="122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117"/>
      <c r="F838" s="122"/>
      <c r="G838" s="122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117"/>
      <c r="F839" s="122"/>
      <c r="G839" s="122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117"/>
      <c r="F840" s="122"/>
      <c r="G840" s="122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117"/>
      <c r="F841" s="122"/>
      <c r="G841" s="122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117"/>
      <c r="F842" s="122"/>
      <c r="G842" s="122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117"/>
      <c r="F843" s="122"/>
      <c r="G843" s="122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117"/>
      <c r="F844" s="122"/>
      <c r="G844" s="122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117"/>
      <c r="F845" s="122"/>
      <c r="G845" s="122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117"/>
      <c r="F846" s="122"/>
      <c r="G846" s="122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117"/>
      <c r="F847" s="122"/>
      <c r="G847" s="122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117"/>
      <c r="F848" s="122"/>
      <c r="G848" s="122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117"/>
      <c r="F849" s="122"/>
      <c r="G849" s="122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117"/>
      <c r="F850" s="122"/>
      <c r="G850" s="122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117"/>
      <c r="F851" s="122"/>
      <c r="G851" s="122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117"/>
      <c r="F852" s="122"/>
      <c r="G852" s="122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117"/>
      <c r="F853" s="122"/>
      <c r="G853" s="122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117"/>
      <c r="F854" s="122"/>
      <c r="G854" s="122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117"/>
      <c r="F855" s="122"/>
      <c r="G855" s="122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117"/>
      <c r="F856" s="122"/>
      <c r="G856" s="122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117"/>
      <c r="F857" s="122"/>
      <c r="G857" s="122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117"/>
      <c r="F858" s="122"/>
      <c r="G858" s="122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117"/>
      <c r="F859" s="122"/>
      <c r="G859" s="122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117"/>
      <c r="F860" s="122"/>
      <c r="G860" s="122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117"/>
      <c r="F861" s="122"/>
      <c r="G861" s="122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117"/>
      <c r="F862" s="122"/>
      <c r="G862" s="122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117"/>
      <c r="F863" s="122"/>
      <c r="G863" s="122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117"/>
      <c r="F864" s="122"/>
      <c r="G864" s="122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117"/>
      <c r="F865" s="122"/>
      <c r="G865" s="122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117"/>
      <c r="F866" s="122"/>
      <c r="G866" s="122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117"/>
      <c r="F867" s="122"/>
      <c r="G867" s="122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117"/>
      <c r="F868" s="122"/>
      <c r="G868" s="122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117"/>
      <c r="F869" s="122"/>
      <c r="G869" s="122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117"/>
      <c r="F870" s="122"/>
      <c r="G870" s="122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117"/>
      <c r="F871" s="122"/>
      <c r="G871" s="122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117"/>
      <c r="F872" s="122"/>
      <c r="G872" s="122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117"/>
      <c r="F873" s="122"/>
      <c r="G873" s="122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117"/>
      <c r="F874" s="122"/>
      <c r="G874" s="122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117"/>
      <c r="F875" s="122"/>
      <c r="G875" s="122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117"/>
      <c r="F876" s="122"/>
      <c r="G876" s="122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117"/>
      <c r="F877" s="122"/>
      <c r="G877" s="122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117"/>
      <c r="F878" s="122"/>
      <c r="G878" s="122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117"/>
      <c r="F879" s="122"/>
      <c r="G879" s="122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117"/>
      <c r="F880" s="122"/>
      <c r="G880" s="122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117"/>
      <c r="F881" s="122"/>
      <c r="G881" s="122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117"/>
      <c r="F882" s="122"/>
      <c r="G882" s="122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117"/>
      <c r="F883" s="122"/>
      <c r="G883" s="122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117"/>
      <c r="F884" s="122"/>
      <c r="G884" s="122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117"/>
      <c r="F885" s="122"/>
      <c r="G885" s="122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117"/>
      <c r="F886" s="122"/>
      <c r="G886" s="122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117"/>
      <c r="F887" s="122"/>
      <c r="G887" s="122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117"/>
      <c r="F888" s="122"/>
      <c r="G888" s="122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117"/>
      <c r="F889" s="122"/>
      <c r="G889" s="122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117"/>
      <c r="F890" s="122"/>
      <c r="G890" s="122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117"/>
      <c r="F891" s="122"/>
      <c r="G891" s="122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117"/>
      <c r="F892" s="122"/>
      <c r="G892" s="122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117"/>
      <c r="F893" s="122"/>
      <c r="G893" s="122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117"/>
      <c r="F894" s="122"/>
      <c r="G894" s="122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117"/>
      <c r="F895" s="122"/>
      <c r="G895" s="122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117"/>
      <c r="F896" s="122"/>
      <c r="G896" s="122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117"/>
      <c r="F897" s="122"/>
      <c r="G897" s="122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117"/>
      <c r="F898" s="122"/>
      <c r="G898" s="122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117"/>
      <c r="F899" s="122"/>
      <c r="G899" s="122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117"/>
      <c r="F900" s="122"/>
      <c r="G900" s="122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117"/>
      <c r="F901" s="122"/>
      <c r="G901" s="122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117"/>
      <c r="F902" s="122"/>
      <c r="G902" s="122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117"/>
      <c r="F903" s="122"/>
      <c r="G903" s="122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117"/>
      <c r="F904" s="122"/>
      <c r="G904" s="122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117"/>
      <c r="F905" s="122"/>
      <c r="G905" s="122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117"/>
      <c r="F906" s="122"/>
      <c r="G906" s="122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117"/>
      <c r="F907" s="122"/>
      <c r="G907" s="122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117"/>
      <c r="F908" s="122"/>
      <c r="G908" s="122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117"/>
      <c r="F909" s="122"/>
      <c r="G909" s="122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117"/>
      <c r="F910" s="122"/>
      <c r="G910" s="122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117"/>
      <c r="F911" s="122"/>
      <c r="G911" s="122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117"/>
      <c r="F912" s="122"/>
      <c r="G912" s="122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117"/>
      <c r="F913" s="122"/>
      <c r="G913" s="122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117"/>
      <c r="F914" s="122"/>
      <c r="G914" s="122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117"/>
      <c r="F915" s="122"/>
      <c r="G915" s="122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117"/>
      <c r="F916" s="122"/>
      <c r="G916" s="122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117"/>
      <c r="F917" s="122"/>
      <c r="G917" s="122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117"/>
      <c r="F918" s="122"/>
      <c r="G918" s="122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117"/>
      <c r="F919" s="122"/>
      <c r="G919" s="122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117"/>
      <c r="F920" s="122"/>
      <c r="G920" s="122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117"/>
      <c r="F921" s="122"/>
      <c r="G921" s="122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117"/>
      <c r="F922" s="122"/>
      <c r="G922" s="122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117"/>
      <c r="F923" s="122"/>
      <c r="G923" s="122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117"/>
      <c r="F924" s="122"/>
      <c r="G924" s="122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117"/>
      <c r="F925" s="122"/>
      <c r="G925" s="122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117"/>
      <c r="F926" s="122"/>
      <c r="G926" s="122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117"/>
      <c r="F927" s="122"/>
      <c r="G927" s="122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117"/>
      <c r="F928" s="122"/>
      <c r="G928" s="122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117"/>
      <c r="F929" s="122"/>
      <c r="G929" s="122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117"/>
      <c r="F930" s="122"/>
      <c r="G930" s="122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117"/>
      <c r="F931" s="122"/>
      <c r="G931" s="122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117"/>
      <c r="F932" s="122"/>
      <c r="G932" s="122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117"/>
      <c r="F933" s="122"/>
      <c r="G933" s="122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117"/>
      <c r="F934" s="122"/>
      <c r="G934" s="122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117"/>
      <c r="F935" s="122"/>
      <c r="G935" s="122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117"/>
      <c r="F936" s="122"/>
      <c r="G936" s="122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117"/>
      <c r="F937" s="122"/>
      <c r="G937" s="122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117"/>
      <c r="F938" s="122"/>
      <c r="G938" s="122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117"/>
      <c r="F939" s="122"/>
      <c r="G939" s="122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117"/>
      <c r="F940" s="122"/>
      <c r="G940" s="122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117"/>
      <c r="F941" s="122"/>
      <c r="G941" s="122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117"/>
      <c r="F942" s="122"/>
      <c r="G942" s="122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117"/>
      <c r="F943" s="122"/>
      <c r="G943" s="122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117"/>
      <c r="F944" s="122"/>
      <c r="G944" s="122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117"/>
      <c r="F945" s="122"/>
      <c r="G945" s="122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117"/>
      <c r="F946" s="122"/>
      <c r="G946" s="122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117"/>
      <c r="F947" s="122"/>
      <c r="G947" s="122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117"/>
      <c r="F948" s="122"/>
      <c r="G948" s="122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117"/>
      <c r="F949" s="122"/>
      <c r="G949" s="122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117"/>
      <c r="F950" s="122"/>
      <c r="G950" s="122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117"/>
      <c r="F951" s="122"/>
      <c r="G951" s="122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117"/>
      <c r="F952" s="122"/>
      <c r="G952" s="122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117"/>
      <c r="F953" s="122"/>
      <c r="G953" s="122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117"/>
      <c r="F954" s="122"/>
      <c r="G954" s="122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117"/>
      <c r="F955" s="122"/>
      <c r="G955" s="122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117"/>
      <c r="F956" s="122"/>
      <c r="G956" s="122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117"/>
      <c r="F957" s="122"/>
      <c r="G957" s="122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117"/>
      <c r="F958" s="122"/>
      <c r="G958" s="122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117"/>
      <c r="F959" s="122"/>
      <c r="G959" s="122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117"/>
      <c r="F960" s="122"/>
      <c r="G960" s="122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117"/>
      <c r="F961" s="122"/>
      <c r="G961" s="122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117"/>
      <c r="F962" s="122"/>
      <c r="G962" s="122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117"/>
      <c r="F963" s="122"/>
      <c r="G963" s="122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117"/>
      <c r="F964" s="122"/>
      <c r="G964" s="122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117"/>
      <c r="F965" s="122"/>
      <c r="G965" s="122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117"/>
      <c r="F966" s="122"/>
      <c r="G966" s="122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117"/>
      <c r="F967" s="122"/>
      <c r="G967" s="122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117"/>
      <c r="F968" s="122"/>
      <c r="G968" s="122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117"/>
      <c r="F969" s="122"/>
      <c r="G969" s="122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117"/>
      <c r="F970" s="122"/>
      <c r="G970" s="122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117"/>
      <c r="F971" s="122"/>
      <c r="G971" s="122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117"/>
      <c r="F972" s="122"/>
      <c r="G972" s="122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117"/>
      <c r="F973" s="122"/>
      <c r="G973" s="122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117"/>
      <c r="F974" s="122"/>
      <c r="G974" s="122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117"/>
      <c r="F975" s="122"/>
      <c r="G975" s="122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117"/>
      <c r="F976" s="122"/>
      <c r="G976" s="122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117"/>
      <c r="F977" s="122"/>
      <c r="G977" s="122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117"/>
      <c r="F978" s="122"/>
      <c r="G978" s="122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117"/>
      <c r="F979" s="122"/>
      <c r="G979" s="122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117"/>
      <c r="F980" s="122"/>
      <c r="G980" s="122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117"/>
      <c r="F981" s="122"/>
      <c r="G981" s="122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117"/>
      <c r="F982" s="122"/>
      <c r="G982" s="122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117"/>
      <c r="F983" s="122"/>
      <c r="G983" s="122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117"/>
      <c r="F984" s="122"/>
      <c r="G984" s="122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117"/>
      <c r="F985" s="122"/>
      <c r="G985" s="122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117"/>
      <c r="F986" s="122"/>
      <c r="G986" s="122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117"/>
      <c r="F987" s="122"/>
      <c r="G987" s="122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117"/>
      <c r="F988" s="122"/>
      <c r="G988" s="122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117"/>
      <c r="F989" s="122"/>
      <c r="G989" s="122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117"/>
      <c r="F990" s="122"/>
      <c r="G990" s="122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117"/>
      <c r="F991" s="122"/>
      <c r="G991" s="122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117"/>
      <c r="F992" s="122"/>
      <c r="G992" s="122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117"/>
      <c r="F993" s="122"/>
      <c r="G993" s="122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117"/>
      <c r="F994" s="122"/>
      <c r="G994" s="122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117"/>
      <c r="F995" s="122"/>
      <c r="G995" s="122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117"/>
      <c r="F996" s="122"/>
      <c r="G996" s="122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117"/>
      <c r="F997" s="122"/>
      <c r="G997" s="122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117"/>
      <c r="F998" s="122"/>
      <c r="G998" s="122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117"/>
      <c r="F999" s="122"/>
      <c r="G999" s="122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117"/>
      <c r="F1000" s="122"/>
      <c r="G1000" s="122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9:$R$98"/>
  <mergeCells count="21">
    <mergeCell ref="H5:H6"/>
    <mergeCell ref="I5:K5"/>
    <mergeCell ref="L5:L6"/>
    <mergeCell ref="M5:O5"/>
    <mergeCell ref="A1:P1"/>
    <mergeCell ref="A2:P2"/>
    <mergeCell ref="A4:G4"/>
    <mergeCell ref="A5:A6"/>
    <mergeCell ref="F5:F6"/>
    <mergeCell ref="G5:G6"/>
    <mergeCell ref="P5:P6"/>
    <mergeCell ref="L110:O110"/>
    <mergeCell ref="L113:O113"/>
    <mergeCell ref="D114:G114"/>
    <mergeCell ref="B5:E5"/>
    <mergeCell ref="A92:P92"/>
    <mergeCell ref="A96:P96"/>
    <mergeCell ref="B98:C98"/>
    <mergeCell ref="L109:O109"/>
    <mergeCell ref="D110:G110"/>
    <mergeCell ref="D111:G111"/>
  </mergeCells>
  <hyperlinks>
    <hyperlink r:id="rId1" ref="R6"/>
    <hyperlink r:id="rId2" ref="F10"/>
    <hyperlink r:id="rId3" ref="G10"/>
    <hyperlink r:id="rId4" ref="F11"/>
    <hyperlink r:id="rId5" ref="G11"/>
    <hyperlink r:id="rId6" ref="F12"/>
    <hyperlink r:id="rId7" ref="G12"/>
    <hyperlink r:id="rId8" ref="F14"/>
    <hyperlink r:id="rId9" ref="G14"/>
    <hyperlink r:id="rId10" ref="F15"/>
    <hyperlink r:id="rId11" ref="G15"/>
    <hyperlink r:id="rId12" ref="F16"/>
    <hyperlink r:id="rId13" ref="G16"/>
    <hyperlink r:id="rId14" ref="F17"/>
    <hyperlink r:id="rId15" ref="G17"/>
    <hyperlink r:id="rId16" ref="F18"/>
    <hyperlink r:id="rId17" ref="G18"/>
    <hyperlink r:id="rId18" ref="F19"/>
    <hyperlink r:id="rId19" ref="G19"/>
    <hyperlink r:id="rId20" ref="F20"/>
    <hyperlink r:id="rId21" ref="G20"/>
    <hyperlink r:id="rId22" ref="F21"/>
    <hyperlink r:id="rId23" ref="G21"/>
    <hyperlink r:id="rId24" ref="F22"/>
    <hyperlink r:id="rId25" ref="G22"/>
    <hyperlink r:id="rId26" ref="F23"/>
    <hyperlink r:id="rId27" ref="G23"/>
    <hyperlink r:id="rId28" ref="G25"/>
    <hyperlink r:id="rId29" ref="F26"/>
    <hyperlink r:id="rId30" ref="G26"/>
    <hyperlink r:id="rId31" ref="F27"/>
    <hyperlink r:id="rId32" ref="G27"/>
    <hyperlink r:id="rId33" ref="F28"/>
    <hyperlink r:id="rId34" ref="G28"/>
    <hyperlink r:id="rId35" ref="F29"/>
    <hyperlink r:id="rId36" ref="F31"/>
    <hyperlink r:id="rId37" ref="G31"/>
    <hyperlink r:id="rId38" ref="F32"/>
    <hyperlink r:id="rId39" ref="G32"/>
    <hyperlink r:id="rId40" ref="F33"/>
    <hyperlink r:id="rId41" ref="G33"/>
    <hyperlink r:id="rId42" ref="F35"/>
    <hyperlink r:id="rId43" ref="F36"/>
    <hyperlink r:id="rId44" ref="G36"/>
    <hyperlink r:id="rId45" ref="G37"/>
    <hyperlink r:id="rId46" ref="F39"/>
    <hyperlink r:id="rId47" ref="F40"/>
    <hyperlink r:id="rId48" ref="F41"/>
    <hyperlink r:id="rId49" ref="G41"/>
    <hyperlink r:id="rId50" ref="F42"/>
    <hyperlink r:id="rId51" ref="F44"/>
    <hyperlink r:id="rId52" ref="F45"/>
    <hyperlink r:id="rId53" ref="G45"/>
    <hyperlink r:id="rId54" ref="G46"/>
    <hyperlink r:id="rId55" ref="F47"/>
    <hyperlink r:id="rId56" ref="F48"/>
    <hyperlink r:id="rId57" ref="F58"/>
    <hyperlink r:id="rId58" ref="F67"/>
    <hyperlink r:id="rId59" ref="G67"/>
    <hyperlink r:id="rId60" ref="F69"/>
    <hyperlink r:id="rId61" ref="F79"/>
    <hyperlink r:id="rId62" ref="G79"/>
    <hyperlink r:id="rId63" ref="F80"/>
    <hyperlink r:id="rId64" ref="F82"/>
  </hyperlinks>
  <printOptions/>
  <pageMargins bottom="0.26" footer="0.0" header="0.0" left="0.4" right="0.36" top="0.44"/>
  <pageSetup orientation="portrait"/>
  <rowBreaks count="2" manualBreakCount="2">
    <brk id="85" man="1"/>
    <brk id="21" man="1"/>
  </rowBreaks>
  <drawing r:id="rId65"/>
</worksheet>
</file>